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SAN CIRO DE ACOSTA" sheetId="1" r:id="rId1"/>
  </sheets>
  <definedNames>
    <definedName name="PAN">'SAN CIRO DE ACOSTA'!$H:$H</definedName>
    <definedName name="PRI">'SAN CIRO DE ACOSTA'!$I:$I</definedName>
    <definedName name="rango1">'SAN CIRO DE ACOSTA'!$H$27:$J$27,'SAN CIRO DE ACOSTA'!$L$27,'SAN CIRO DE ACOSTA'!$M$27,'SAN CIRO DE ACOSTA'!$P$27:$P$27</definedName>
    <definedName name="_xlnm.Print_Titles" localSheetId="0">'SAN CIRO DE ACOSTA'!$1:$3</definedName>
  </definedNames>
  <calcPr fullCalcOnLoad="1"/>
</workbook>
</file>

<file path=xl/sharedStrings.xml><?xml version="1.0" encoding="utf-8"?>
<sst xmlns="http://schemas.openxmlformats.org/spreadsheetml/2006/main" count="66" uniqueCount="27">
  <si>
    <t>Dto Local</t>
  </si>
  <si>
    <t>Municipio</t>
  </si>
  <si>
    <t>Tipo</t>
  </si>
  <si>
    <t>Lista Nominal</t>
  </si>
  <si>
    <t>PAN</t>
  </si>
  <si>
    <t>PRI</t>
  </si>
  <si>
    <t>FORMULAS NO REGISTRADAS</t>
  </si>
  <si>
    <t>VOTACION VALIDA EMITIDA</t>
  </si>
  <si>
    <t>VOTOS NULOS</t>
  </si>
  <si>
    <t>VOTACION EMITIDA</t>
  </si>
  <si>
    <t>B01</t>
  </si>
  <si>
    <t>C01</t>
  </si>
  <si>
    <t>SAN CIRO DE ACOSTA</t>
  </si>
  <si>
    <t>% de Votacion</t>
  </si>
  <si>
    <t>Dif. con 1°</t>
  </si>
  <si>
    <t xml:space="preserve">PARTIDOS POLÍTICOS </t>
  </si>
  <si>
    <t>PNA</t>
  </si>
  <si>
    <t>No Mpio</t>
  </si>
  <si>
    <t xml:space="preserve"> Seccion</t>
  </si>
  <si>
    <t>ALIANZA</t>
  </si>
  <si>
    <t>PRI-PNA</t>
  </si>
  <si>
    <t>SAN CIRO</t>
  </si>
  <si>
    <t>MIGUEL MONTALVO PEREZ</t>
  </si>
  <si>
    <t>AYUNTAMIENTOS resultados por casilla 7-JUN-2015 (CEEPAC)</t>
  </si>
  <si>
    <t>DAVID  SALVADOR HERNANDEZ MARTINEZ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</si>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</sst>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21" sqref="P21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22.7109375" style="3" bestFit="1" customWidth="1"/>
    <col min="5" max="5" width="7.421875" style="3" customWidth="1"/>
    <col min="6" max="6" width="11.00390625" style="3" bestFit="1" customWidth="1"/>
    <col min="7" max="8" width="12.57421875" style="3" customWidth="1"/>
    <col min="9" max="9" width="14.140625" style="3" customWidth="1"/>
    <col min="10" max="10" width="14.28125" style="3" customWidth="1"/>
    <col min="11" max="11" width="13.28125" style="3" customWidth="1"/>
    <col min="12" max="12" width="14.421875" style="3" bestFit="1" customWidth="1"/>
    <col min="13" max="13" width="13.7109375" style="3" bestFit="1" customWidth="1"/>
    <col min="14" max="15" width="11.421875" style="3" customWidth="1"/>
    <col min="16" max="16" width="14.28125" style="4" customWidth="1"/>
    <col min="17" max="16384" width="11.421875" style="3" customWidth="1"/>
  </cols>
  <sheetData>
    <row r="1" spans="1:16" ht="12.75" customHeight="1">
      <c r="A1" s="1" t="s">
        <v>23</v>
      </c>
      <c r="B1" s="1"/>
      <c r="H1" s="25" t="s">
        <v>15</v>
      </c>
      <c r="I1" s="26"/>
      <c r="J1" s="26"/>
      <c r="K1" s="26"/>
      <c r="P1" s="31"/>
    </row>
    <row r="2" spans="1:16" ht="28.5" customHeight="1">
      <c r="A2" s="1"/>
      <c r="B2" s="1"/>
      <c r="H2" s="21"/>
      <c r="I2" s="22"/>
      <c r="J2" s="22"/>
      <c r="K2" s="22" t="s">
        <v>19</v>
      </c>
      <c r="P2" s="29" t="s">
        <v>21</v>
      </c>
    </row>
    <row r="3" spans="1:16" s="13" customFormat="1" ht="45" customHeight="1">
      <c r="A3" s="19" t="s">
        <v>0</v>
      </c>
      <c r="B3" s="19" t="s">
        <v>25</v>
      </c>
      <c r="C3" s="19" t="s">
        <v>17</v>
      </c>
      <c r="D3" s="19" t="s">
        <v>1</v>
      </c>
      <c r="E3" s="19" t="s">
        <v>18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16</v>
      </c>
      <c r="K3" s="20" t="s">
        <v>20</v>
      </c>
      <c r="L3" s="19" t="s">
        <v>6</v>
      </c>
      <c r="M3" s="19" t="s">
        <v>8</v>
      </c>
      <c r="N3" s="19" t="s">
        <v>7</v>
      </c>
      <c r="O3" s="19" t="s">
        <v>9</v>
      </c>
      <c r="P3" s="20" t="s">
        <v>20</v>
      </c>
    </row>
    <row r="4" spans="1:16" s="34" customFormat="1" ht="45" customHeight="1">
      <c r="A4" s="32"/>
      <c r="B4" s="32"/>
      <c r="C4" s="32"/>
      <c r="D4" s="32"/>
      <c r="E4" s="32"/>
      <c r="F4" s="32"/>
      <c r="G4" s="32"/>
      <c r="H4" s="32" t="s">
        <v>24</v>
      </c>
      <c r="I4" s="32" t="s">
        <v>22</v>
      </c>
      <c r="J4" s="32" t="s">
        <v>22</v>
      </c>
      <c r="K4" s="33" t="s">
        <v>22</v>
      </c>
      <c r="L4" s="32"/>
      <c r="M4" s="32"/>
      <c r="N4" s="32"/>
      <c r="O4" s="32"/>
      <c r="P4" s="33" t="s">
        <v>22</v>
      </c>
    </row>
    <row r="5" spans="1:16" ht="12.75">
      <c r="A5" s="16">
        <v>10</v>
      </c>
      <c r="B5" s="16">
        <v>1</v>
      </c>
      <c r="C5" s="16">
        <v>27</v>
      </c>
      <c r="D5" s="17" t="s">
        <v>12</v>
      </c>
      <c r="E5" s="23">
        <v>757</v>
      </c>
      <c r="F5" s="16" t="s">
        <v>10</v>
      </c>
      <c r="G5" s="18">
        <v>377</v>
      </c>
      <c r="H5" s="24">
        <v>127</v>
      </c>
      <c r="I5" s="24">
        <v>62</v>
      </c>
      <c r="J5" s="24">
        <v>5</v>
      </c>
      <c r="K5" s="27">
        <v>9</v>
      </c>
      <c r="L5" s="24">
        <v>1</v>
      </c>
      <c r="M5" s="24">
        <v>8</v>
      </c>
      <c r="N5" s="2">
        <f aca="true" t="shared" si="0" ref="N5:N23">SUM($H5:$L5)</f>
        <v>204</v>
      </c>
      <c r="O5" s="2">
        <f>SUM(M5:N5)</f>
        <v>212</v>
      </c>
      <c r="P5" s="30">
        <f aca="true" t="shared" si="1" ref="P5:P23">I5+J5+K5</f>
        <v>76</v>
      </c>
    </row>
    <row r="6" spans="1:16" ht="12.75">
      <c r="A6" s="16">
        <v>10</v>
      </c>
      <c r="B6" s="16">
        <v>1</v>
      </c>
      <c r="C6" s="16">
        <v>27</v>
      </c>
      <c r="D6" s="17" t="s">
        <v>12</v>
      </c>
      <c r="E6" s="23">
        <v>757</v>
      </c>
      <c r="F6" s="16" t="s">
        <v>11</v>
      </c>
      <c r="G6" s="18">
        <v>376</v>
      </c>
      <c r="H6" s="24">
        <v>131</v>
      </c>
      <c r="I6" s="24">
        <v>76</v>
      </c>
      <c r="J6" s="24">
        <v>6</v>
      </c>
      <c r="K6" s="24">
        <v>12</v>
      </c>
      <c r="L6" s="24">
        <v>0</v>
      </c>
      <c r="M6" s="24">
        <v>8</v>
      </c>
      <c r="N6" s="2">
        <f t="shared" si="0"/>
        <v>225</v>
      </c>
      <c r="O6" s="2">
        <f>SUM(M6:N6)</f>
        <v>233</v>
      </c>
      <c r="P6" s="28">
        <f t="shared" si="1"/>
        <v>94</v>
      </c>
    </row>
    <row r="7" spans="1:16" ht="12.75">
      <c r="A7" s="16">
        <v>10</v>
      </c>
      <c r="B7" s="16">
        <v>1</v>
      </c>
      <c r="C7" s="16">
        <v>27</v>
      </c>
      <c r="D7" s="17" t="s">
        <v>12</v>
      </c>
      <c r="E7" s="23">
        <v>758</v>
      </c>
      <c r="F7" s="16" t="s">
        <v>10</v>
      </c>
      <c r="G7" s="18">
        <v>704</v>
      </c>
      <c r="H7" s="24">
        <v>223</v>
      </c>
      <c r="I7" s="24">
        <v>149</v>
      </c>
      <c r="J7" s="24">
        <v>14</v>
      </c>
      <c r="K7" s="24">
        <v>28</v>
      </c>
      <c r="L7" s="24">
        <v>0</v>
      </c>
      <c r="M7" s="24">
        <v>9</v>
      </c>
      <c r="N7" s="2">
        <f t="shared" si="0"/>
        <v>414</v>
      </c>
      <c r="O7" s="2">
        <f aca="true" t="shared" si="2" ref="O7:O23">SUM(M7:N7)</f>
        <v>423</v>
      </c>
      <c r="P7" s="28">
        <f t="shared" si="1"/>
        <v>191</v>
      </c>
    </row>
    <row r="8" spans="1:16" ht="12.75">
      <c r="A8" s="16">
        <v>10</v>
      </c>
      <c r="B8" s="16">
        <v>1</v>
      </c>
      <c r="C8" s="16">
        <v>27</v>
      </c>
      <c r="D8" s="17" t="s">
        <v>12</v>
      </c>
      <c r="E8" s="23">
        <v>759</v>
      </c>
      <c r="F8" s="16" t="s">
        <v>10</v>
      </c>
      <c r="G8" s="18">
        <v>618</v>
      </c>
      <c r="H8" s="24">
        <v>209</v>
      </c>
      <c r="I8" s="24">
        <v>128</v>
      </c>
      <c r="J8" s="24">
        <v>17</v>
      </c>
      <c r="K8" s="24">
        <v>21</v>
      </c>
      <c r="L8" s="24">
        <v>0</v>
      </c>
      <c r="M8" s="24">
        <v>8</v>
      </c>
      <c r="N8" s="2">
        <f t="shared" si="0"/>
        <v>375</v>
      </c>
      <c r="O8" s="2">
        <f t="shared" si="2"/>
        <v>383</v>
      </c>
      <c r="P8" s="28">
        <f t="shared" si="1"/>
        <v>166</v>
      </c>
    </row>
    <row r="9" spans="1:16" ht="12.75">
      <c r="A9" s="16">
        <v>10</v>
      </c>
      <c r="B9" s="16">
        <v>1</v>
      </c>
      <c r="C9" s="16">
        <v>27</v>
      </c>
      <c r="D9" s="17" t="s">
        <v>12</v>
      </c>
      <c r="E9" s="23">
        <v>759</v>
      </c>
      <c r="F9" s="16" t="s">
        <v>11</v>
      </c>
      <c r="G9" s="18">
        <v>617</v>
      </c>
      <c r="H9" s="24">
        <v>202</v>
      </c>
      <c r="I9" s="24">
        <v>132</v>
      </c>
      <c r="J9" s="24">
        <v>15</v>
      </c>
      <c r="K9" s="24">
        <v>21</v>
      </c>
      <c r="L9" s="24">
        <v>1</v>
      </c>
      <c r="M9" s="24">
        <v>12</v>
      </c>
      <c r="N9" s="2">
        <f t="shared" si="0"/>
        <v>371</v>
      </c>
      <c r="O9" s="2">
        <f t="shared" si="2"/>
        <v>383</v>
      </c>
      <c r="P9" s="28">
        <f t="shared" si="1"/>
        <v>168</v>
      </c>
    </row>
    <row r="10" spans="1:16" ht="12.75">
      <c r="A10" s="16">
        <v>10</v>
      </c>
      <c r="B10" s="16">
        <v>1</v>
      </c>
      <c r="C10" s="16">
        <v>27</v>
      </c>
      <c r="D10" s="17" t="s">
        <v>12</v>
      </c>
      <c r="E10" s="23">
        <v>760</v>
      </c>
      <c r="F10" s="16" t="s">
        <v>10</v>
      </c>
      <c r="G10" s="16">
        <v>526</v>
      </c>
      <c r="H10" s="24">
        <v>188</v>
      </c>
      <c r="I10" s="24">
        <v>108</v>
      </c>
      <c r="J10" s="24">
        <v>9</v>
      </c>
      <c r="K10" s="24">
        <v>24</v>
      </c>
      <c r="L10" s="24">
        <v>0</v>
      </c>
      <c r="M10" s="24">
        <v>7</v>
      </c>
      <c r="N10" s="2">
        <f t="shared" si="0"/>
        <v>329</v>
      </c>
      <c r="O10" s="2">
        <f t="shared" si="2"/>
        <v>336</v>
      </c>
      <c r="P10" s="28">
        <f t="shared" si="1"/>
        <v>141</v>
      </c>
    </row>
    <row r="11" spans="1:16" ht="12.75">
      <c r="A11" s="16">
        <v>10</v>
      </c>
      <c r="B11" s="16">
        <v>1</v>
      </c>
      <c r="C11" s="16">
        <v>27</v>
      </c>
      <c r="D11" s="17" t="s">
        <v>12</v>
      </c>
      <c r="E11" s="23">
        <v>760</v>
      </c>
      <c r="F11" s="16" t="s">
        <v>11</v>
      </c>
      <c r="G11" s="18">
        <v>526</v>
      </c>
      <c r="H11" s="24">
        <v>210</v>
      </c>
      <c r="I11" s="24">
        <v>109</v>
      </c>
      <c r="J11" s="24">
        <v>12</v>
      </c>
      <c r="K11" s="24">
        <v>26</v>
      </c>
      <c r="L11" s="24">
        <v>0</v>
      </c>
      <c r="M11" s="24">
        <v>10</v>
      </c>
      <c r="N11" s="2">
        <f t="shared" si="0"/>
        <v>357</v>
      </c>
      <c r="O11" s="2">
        <f t="shared" si="2"/>
        <v>367</v>
      </c>
      <c r="P11" s="28">
        <f t="shared" si="1"/>
        <v>147</v>
      </c>
    </row>
    <row r="12" spans="1:16" ht="12.75">
      <c r="A12" s="16">
        <v>10</v>
      </c>
      <c r="B12" s="16">
        <v>1</v>
      </c>
      <c r="C12" s="16">
        <v>27</v>
      </c>
      <c r="D12" s="17" t="s">
        <v>12</v>
      </c>
      <c r="E12" s="23">
        <v>761</v>
      </c>
      <c r="F12" s="16" t="s">
        <v>10</v>
      </c>
      <c r="G12" s="18">
        <v>697</v>
      </c>
      <c r="H12" s="24">
        <v>201</v>
      </c>
      <c r="I12" s="24">
        <v>180</v>
      </c>
      <c r="J12" s="24">
        <v>7</v>
      </c>
      <c r="K12" s="24">
        <v>27</v>
      </c>
      <c r="L12" s="24">
        <v>0</v>
      </c>
      <c r="M12" s="24">
        <v>10</v>
      </c>
      <c r="N12" s="2">
        <f t="shared" si="0"/>
        <v>415</v>
      </c>
      <c r="O12" s="2">
        <f t="shared" si="2"/>
        <v>425</v>
      </c>
      <c r="P12" s="28">
        <f t="shared" si="1"/>
        <v>214</v>
      </c>
    </row>
    <row r="13" spans="1:16" ht="12.75">
      <c r="A13" s="16">
        <v>10</v>
      </c>
      <c r="B13" s="16">
        <v>1</v>
      </c>
      <c r="C13" s="16">
        <v>27</v>
      </c>
      <c r="D13" s="17" t="s">
        <v>12</v>
      </c>
      <c r="E13" s="23">
        <v>762</v>
      </c>
      <c r="F13" s="16" t="s">
        <v>10</v>
      </c>
      <c r="G13" s="18">
        <v>678</v>
      </c>
      <c r="H13" s="24">
        <v>195</v>
      </c>
      <c r="I13" s="24">
        <v>170</v>
      </c>
      <c r="J13" s="24">
        <v>9</v>
      </c>
      <c r="K13" s="24">
        <v>21</v>
      </c>
      <c r="L13" s="24">
        <v>2</v>
      </c>
      <c r="M13" s="24">
        <v>10</v>
      </c>
      <c r="N13" s="2">
        <f t="shared" si="0"/>
        <v>397</v>
      </c>
      <c r="O13" s="2">
        <f t="shared" si="2"/>
        <v>407</v>
      </c>
      <c r="P13" s="28">
        <f t="shared" si="1"/>
        <v>200</v>
      </c>
    </row>
    <row r="14" spans="1:16" ht="12.75">
      <c r="A14" s="16">
        <v>10</v>
      </c>
      <c r="B14" s="16">
        <v>1</v>
      </c>
      <c r="C14" s="16">
        <v>27</v>
      </c>
      <c r="D14" s="17" t="s">
        <v>12</v>
      </c>
      <c r="E14" s="23">
        <v>763</v>
      </c>
      <c r="F14" s="16" t="s">
        <v>10</v>
      </c>
      <c r="G14" s="18">
        <v>662</v>
      </c>
      <c r="H14" s="24">
        <v>206</v>
      </c>
      <c r="I14" s="24">
        <v>166</v>
      </c>
      <c r="J14" s="24">
        <v>7</v>
      </c>
      <c r="K14" s="24">
        <v>28</v>
      </c>
      <c r="L14" s="24">
        <v>0</v>
      </c>
      <c r="M14" s="24">
        <v>14</v>
      </c>
      <c r="N14" s="2">
        <f t="shared" si="0"/>
        <v>407</v>
      </c>
      <c r="O14" s="2">
        <f t="shared" si="2"/>
        <v>421</v>
      </c>
      <c r="P14" s="28">
        <f t="shared" si="1"/>
        <v>201</v>
      </c>
    </row>
    <row r="15" spans="1:16" ht="12.75">
      <c r="A15" s="16">
        <v>10</v>
      </c>
      <c r="B15" s="16">
        <v>1</v>
      </c>
      <c r="C15" s="16">
        <v>27</v>
      </c>
      <c r="D15" s="17" t="s">
        <v>12</v>
      </c>
      <c r="E15" s="23">
        <v>764</v>
      </c>
      <c r="F15" s="16" t="s">
        <v>10</v>
      </c>
      <c r="G15" s="18">
        <v>509</v>
      </c>
      <c r="H15" s="24">
        <v>182</v>
      </c>
      <c r="I15" s="24">
        <v>129</v>
      </c>
      <c r="J15" s="24">
        <v>0</v>
      </c>
      <c r="K15" s="24">
        <v>0</v>
      </c>
      <c r="L15" s="24">
        <v>0</v>
      </c>
      <c r="M15" s="24">
        <v>6</v>
      </c>
      <c r="N15" s="2">
        <f t="shared" si="0"/>
        <v>311</v>
      </c>
      <c r="O15" s="2">
        <f t="shared" si="2"/>
        <v>317</v>
      </c>
      <c r="P15" s="28">
        <f t="shared" si="1"/>
        <v>129</v>
      </c>
    </row>
    <row r="16" spans="1:16" ht="12.75">
      <c r="A16" s="16">
        <v>10</v>
      </c>
      <c r="B16" s="16">
        <v>1</v>
      </c>
      <c r="C16" s="16">
        <v>27</v>
      </c>
      <c r="D16" s="17" t="s">
        <v>12</v>
      </c>
      <c r="E16" s="23">
        <v>765</v>
      </c>
      <c r="F16" s="16" t="s">
        <v>10</v>
      </c>
      <c r="G16" s="18">
        <v>127</v>
      </c>
      <c r="H16" s="24">
        <v>32</v>
      </c>
      <c r="I16" s="24">
        <v>46</v>
      </c>
      <c r="J16" s="24">
        <v>6</v>
      </c>
      <c r="K16" s="24">
        <v>11</v>
      </c>
      <c r="L16" s="24">
        <v>0</v>
      </c>
      <c r="M16" s="24">
        <v>2</v>
      </c>
      <c r="N16" s="2">
        <f t="shared" si="0"/>
        <v>95</v>
      </c>
      <c r="O16" s="2">
        <f t="shared" si="2"/>
        <v>97</v>
      </c>
      <c r="P16" s="28">
        <f t="shared" si="1"/>
        <v>63</v>
      </c>
    </row>
    <row r="17" spans="1:16" ht="12.75">
      <c r="A17" s="16">
        <v>10</v>
      </c>
      <c r="B17" s="16">
        <v>1</v>
      </c>
      <c r="C17" s="16">
        <v>27</v>
      </c>
      <c r="D17" s="17" t="s">
        <v>12</v>
      </c>
      <c r="E17" s="23">
        <v>766</v>
      </c>
      <c r="F17" s="16" t="s">
        <v>10</v>
      </c>
      <c r="G17" s="18">
        <v>223</v>
      </c>
      <c r="H17" s="24">
        <v>59</v>
      </c>
      <c r="I17" s="24">
        <v>55</v>
      </c>
      <c r="J17" s="24">
        <v>15</v>
      </c>
      <c r="K17" s="24">
        <v>7</v>
      </c>
      <c r="L17" s="24">
        <v>0</v>
      </c>
      <c r="M17" s="24">
        <v>5</v>
      </c>
      <c r="N17" s="2">
        <f t="shared" si="0"/>
        <v>136</v>
      </c>
      <c r="O17" s="2">
        <f t="shared" si="2"/>
        <v>141</v>
      </c>
      <c r="P17" s="28">
        <f t="shared" si="1"/>
        <v>77</v>
      </c>
    </row>
    <row r="18" spans="1:16" ht="12.75">
      <c r="A18" s="16">
        <v>10</v>
      </c>
      <c r="B18" s="16">
        <v>1</v>
      </c>
      <c r="C18" s="16">
        <v>27</v>
      </c>
      <c r="D18" s="17" t="s">
        <v>12</v>
      </c>
      <c r="E18" s="23">
        <v>767</v>
      </c>
      <c r="F18" s="16" t="s">
        <v>10</v>
      </c>
      <c r="G18" s="18">
        <v>512</v>
      </c>
      <c r="H18" s="24">
        <v>155</v>
      </c>
      <c r="I18" s="24">
        <v>95</v>
      </c>
      <c r="J18" s="24">
        <v>1</v>
      </c>
      <c r="K18" s="24">
        <v>16</v>
      </c>
      <c r="L18" s="24">
        <v>2</v>
      </c>
      <c r="M18" s="24">
        <v>6</v>
      </c>
      <c r="N18" s="2">
        <f t="shared" si="0"/>
        <v>269</v>
      </c>
      <c r="O18" s="2">
        <f t="shared" si="2"/>
        <v>275</v>
      </c>
      <c r="P18" s="28">
        <f t="shared" si="1"/>
        <v>112</v>
      </c>
    </row>
    <row r="19" spans="1:16" ht="12.75">
      <c r="A19" s="16">
        <v>10</v>
      </c>
      <c r="B19" s="16">
        <v>1</v>
      </c>
      <c r="C19" s="16">
        <v>27</v>
      </c>
      <c r="D19" s="17" t="s">
        <v>12</v>
      </c>
      <c r="E19" s="23">
        <v>768</v>
      </c>
      <c r="F19" s="16" t="s">
        <v>10</v>
      </c>
      <c r="G19" s="18">
        <v>107</v>
      </c>
      <c r="H19" s="24">
        <v>59</v>
      </c>
      <c r="I19" s="24">
        <v>14</v>
      </c>
      <c r="J19" s="24">
        <v>1</v>
      </c>
      <c r="K19" s="24">
        <v>1</v>
      </c>
      <c r="L19" s="24">
        <v>0</v>
      </c>
      <c r="M19" s="24">
        <v>0</v>
      </c>
      <c r="N19" s="2">
        <f t="shared" si="0"/>
        <v>75</v>
      </c>
      <c r="O19" s="2">
        <f t="shared" si="2"/>
        <v>75</v>
      </c>
      <c r="P19" s="28">
        <f t="shared" si="1"/>
        <v>16</v>
      </c>
    </row>
    <row r="20" spans="1:16" ht="12.75">
      <c r="A20" s="16">
        <v>10</v>
      </c>
      <c r="B20" s="16">
        <v>1</v>
      </c>
      <c r="C20" s="16">
        <v>27</v>
      </c>
      <c r="D20" s="17" t="s">
        <v>12</v>
      </c>
      <c r="E20" s="23">
        <v>769</v>
      </c>
      <c r="F20" s="16" t="s">
        <v>10</v>
      </c>
      <c r="G20" s="18">
        <v>288</v>
      </c>
      <c r="H20" s="24">
        <v>83</v>
      </c>
      <c r="I20" s="24">
        <v>84</v>
      </c>
      <c r="J20" s="24">
        <v>6</v>
      </c>
      <c r="K20" s="24">
        <v>3</v>
      </c>
      <c r="L20" s="24">
        <v>0</v>
      </c>
      <c r="M20" s="24">
        <v>5</v>
      </c>
      <c r="N20" s="2">
        <f t="shared" si="0"/>
        <v>176</v>
      </c>
      <c r="O20" s="2">
        <f t="shared" si="2"/>
        <v>181</v>
      </c>
      <c r="P20" s="28">
        <f t="shared" si="1"/>
        <v>93</v>
      </c>
    </row>
    <row r="21" spans="1:16" ht="12.75">
      <c r="A21" s="16">
        <v>10</v>
      </c>
      <c r="B21" s="16">
        <v>1</v>
      </c>
      <c r="C21" s="16">
        <v>27</v>
      </c>
      <c r="D21" s="17" t="s">
        <v>12</v>
      </c>
      <c r="E21" s="23">
        <v>770</v>
      </c>
      <c r="F21" s="16" t="s">
        <v>10</v>
      </c>
      <c r="G21" s="18">
        <v>124</v>
      </c>
      <c r="H21" s="24">
        <v>27</v>
      </c>
      <c r="I21" s="24">
        <v>59</v>
      </c>
      <c r="J21" s="24">
        <v>0</v>
      </c>
      <c r="K21" s="24">
        <v>0</v>
      </c>
      <c r="L21" s="24">
        <v>0</v>
      </c>
      <c r="M21" s="24">
        <v>4</v>
      </c>
      <c r="N21" s="2">
        <f t="shared" si="0"/>
        <v>86</v>
      </c>
      <c r="O21" s="2">
        <f t="shared" si="2"/>
        <v>90</v>
      </c>
      <c r="P21" s="28">
        <f t="shared" si="1"/>
        <v>59</v>
      </c>
    </row>
    <row r="22" spans="1:16" ht="12.75">
      <c r="A22" s="16">
        <v>10</v>
      </c>
      <c r="B22" s="16">
        <v>1</v>
      </c>
      <c r="C22" s="16">
        <v>27</v>
      </c>
      <c r="D22" s="17" t="s">
        <v>12</v>
      </c>
      <c r="E22" s="23">
        <v>771</v>
      </c>
      <c r="F22" s="16" t="s">
        <v>10</v>
      </c>
      <c r="G22" s="18">
        <v>317</v>
      </c>
      <c r="H22" s="24">
        <v>83</v>
      </c>
      <c r="I22" s="24">
        <v>81</v>
      </c>
      <c r="J22" s="24">
        <v>0</v>
      </c>
      <c r="K22" s="24">
        <v>15</v>
      </c>
      <c r="L22" s="24">
        <v>0</v>
      </c>
      <c r="M22" s="24">
        <v>5</v>
      </c>
      <c r="N22" s="2">
        <f t="shared" si="0"/>
        <v>179</v>
      </c>
      <c r="O22" s="2">
        <f t="shared" si="2"/>
        <v>184</v>
      </c>
      <c r="P22" s="28">
        <f t="shared" si="1"/>
        <v>96</v>
      </c>
    </row>
    <row r="23" spans="1:16" ht="12.75">
      <c r="A23" s="16">
        <v>10</v>
      </c>
      <c r="B23" s="16">
        <v>1</v>
      </c>
      <c r="C23" s="16">
        <v>27</v>
      </c>
      <c r="D23" s="17" t="s">
        <v>12</v>
      </c>
      <c r="E23" s="23">
        <v>772</v>
      </c>
      <c r="F23" s="16" t="s">
        <v>10</v>
      </c>
      <c r="G23" s="18">
        <v>400</v>
      </c>
      <c r="H23" s="24">
        <v>121</v>
      </c>
      <c r="I23" s="24">
        <v>64</v>
      </c>
      <c r="J23" s="24">
        <v>3</v>
      </c>
      <c r="K23" s="24">
        <v>14</v>
      </c>
      <c r="L23" s="24">
        <v>0</v>
      </c>
      <c r="M23" s="24">
        <v>6</v>
      </c>
      <c r="N23" s="2">
        <f t="shared" si="0"/>
        <v>202</v>
      </c>
      <c r="O23" s="2">
        <f t="shared" si="2"/>
        <v>208</v>
      </c>
      <c r="P23" s="28">
        <f t="shared" si="1"/>
        <v>81</v>
      </c>
    </row>
    <row r="24" spans="1:16" ht="12.75">
      <c r="A24" s="5"/>
      <c r="B24" s="5"/>
      <c r="C24" s="5"/>
      <c r="D24" s="6"/>
      <c r="E24" s="5"/>
      <c r="F24" s="5"/>
      <c r="G24" s="7"/>
      <c r="H24" s="8"/>
      <c r="I24" s="8"/>
      <c r="J24" s="8"/>
      <c r="K24" s="8"/>
      <c r="L24" s="8"/>
      <c r="M24" s="8"/>
      <c r="N24" s="8"/>
      <c r="O24" s="8"/>
      <c r="P24" s="9"/>
    </row>
    <row r="25" spans="1:16" s="11" customFormat="1" ht="15.75">
      <c r="A25" s="10"/>
      <c r="B25" s="10"/>
      <c r="C25" s="10"/>
      <c r="D25" s="10"/>
      <c r="E25" s="10"/>
      <c r="F25" s="12">
        <f>SUBTOTAL(3,F5:F23)</f>
        <v>19</v>
      </c>
      <c r="G25" s="12">
        <f aca="true" t="shared" si="3" ref="G25:O25">SUBTOTAL(9,G5:G23)</f>
        <v>8388</v>
      </c>
      <c r="H25" s="12">
        <f t="shared" si="3"/>
        <v>2693</v>
      </c>
      <c r="I25" s="12">
        <f t="shared" si="3"/>
        <v>1907</v>
      </c>
      <c r="J25" s="12">
        <f t="shared" si="3"/>
        <v>133</v>
      </c>
      <c r="K25" s="12">
        <f t="shared" si="3"/>
        <v>284</v>
      </c>
      <c r="L25" s="12">
        <f t="shared" si="3"/>
        <v>6</v>
      </c>
      <c r="M25" s="12">
        <f t="shared" si="3"/>
        <v>135</v>
      </c>
      <c r="N25" s="12">
        <f t="shared" si="3"/>
        <v>5023</v>
      </c>
      <c r="O25" s="12">
        <f t="shared" si="3"/>
        <v>5158</v>
      </c>
      <c r="P25" s="12">
        <f>SUBTOTAL(9,P5:P23)</f>
        <v>2324</v>
      </c>
    </row>
    <row r="26" spans="14:15" ht="15.75">
      <c r="N26" s="14"/>
      <c r="O26" s="14"/>
    </row>
    <row r="27" spans="7:16" ht="15.75">
      <c r="G27" s="3" t="s">
        <v>13</v>
      </c>
      <c r="H27" s="14">
        <f aca="true" t="shared" si="4" ref="H27:M27">IF($O$25=0," ",(H25/$O$25))</f>
        <v>0.5221015897634742</v>
      </c>
      <c r="I27" s="14">
        <f t="shared" si="4"/>
        <v>0.369716944552152</v>
      </c>
      <c r="J27" s="14">
        <f t="shared" si="4"/>
        <v>0.025785188057386586</v>
      </c>
      <c r="K27" s="14">
        <f t="shared" si="4"/>
        <v>0.0550601008142691</v>
      </c>
      <c r="L27" s="14">
        <f t="shared" si="4"/>
        <v>0.0011632415664986429</v>
      </c>
      <c r="M27" s="14">
        <f t="shared" si="4"/>
        <v>0.026172935246219466</v>
      </c>
      <c r="N27" s="14"/>
      <c r="O27" s="14"/>
      <c r="P27" s="14">
        <f>IF($O$25=0," ",(P25/$O$25))</f>
        <v>0.4505622334238077</v>
      </c>
    </row>
    <row r="28" spans="7:16" ht="15.75">
      <c r="G28" s="3" t="s">
        <v>14</v>
      </c>
      <c r="H28" s="15">
        <f aca="true" t="shared" si="5" ref="H28:M28">IF(H27=" "," ",MAX(rango1)-H27)</f>
        <v>0</v>
      </c>
      <c r="I28" s="15">
        <f t="shared" si="5"/>
        <v>0.15238464521132222</v>
      </c>
      <c r="J28" s="15">
        <f t="shared" si="5"/>
        <v>0.4963164017060876</v>
      </c>
      <c r="K28" s="15">
        <f t="shared" si="5"/>
        <v>0.4670414889492051</v>
      </c>
      <c r="L28" s="15">
        <f t="shared" si="5"/>
        <v>0.5209383481969756</v>
      </c>
      <c r="M28" s="15">
        <f t="shared" si="5"/>
        <v>0.49592865451725476</v>
      </c>
      <c r="N28" s="14"/>
      <c r="O28" s="14"/>
      <c r="P28" s="15">
        <f>IF(P27=" "," ",MAX(rango1)-P27)</f>
        <v>0.07153935633966652</v>
      </c>
    </row>
    <row r="29" spans="1:7" ht="12.75">
      <c r="A29" s="35" t="s">
        <v>26</v>
      </c>
      <c r="B29" s="35"/>
      <c r="C29" s="35"/>
      <c r="D29" s="35"/>
      <c r="E29" s="35"/>
      <c r="F29" s="35"/>
      <c r="G29" s="35"/>
    </row>
    <row r="30" spans="1:7" ht="56.25" customHeight="1">
      <c r="A30" s="35"/>
      <c r="B30" s="35"/>
      <c r="C30" s="35"/>
      <c r="D30" s="35"/>
      <c r="E30" s="35"/>
      <c r="F30" s="35"/>
      <c r="G30" s="35"/>
    </row>
    <row r="31" ht="40.5" customHeight="1"/>
    <row r="32" ht="26.25" customHeight="1"/>
    <row r="33" ht="26.25" customHeight="1"/>
    <row r="34" ht="26.25" customHeight="1">
      <c r="P34" s="11"/>
    </row>
    <row r="35" ht="26.25" customHeight="1"/>
    <row r="36" ht="26.25" customHeight="1"/>
  </sheetData>
  <sheetProtection/>
  <mergeCells count="1">
    <mergeCell ref="A29:G30"/>
  </mergeCells>
  <dataValidations count="1">
    <dataValidation type="whole" operator="greaterThanOrEqual" allowBlank="1" showInputMessage="1" showErrorMessage="1" sqref="H5:M2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2015-11-17T14:31:55Z</cp:lastPrinted>
  <dcterms:created xsi:type="dcterms:W3CDTF">2009-06-28T01:23:28Z</dcterms:created>
  <dcterms:modified xsi:type="dcterms:W3CDTF">2015-11-17T14:32:06Z</dcterms:modified>
  <cp:category/>
  <cp:version/>
  <cp:contentType/>
  <cp:contentStatus/>
</cp:coreProperties>
</file>