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TANQUIAN DE ESCOBEDO" sheetId="1" r:id="rId1"/>
  </sheets>
  <definedNames>
    <definedName name="PAN">'TANQUIAN DE ESCOBEDO'!$H:$H</definedName>
    <definedName name="PRI">'TANQUIAN DE ESCOBEDO'!$L:$L</definedName>
    <definedName name="rango1">'TANQUIAN DE ESCOBEDO'!$H$27:$M$27,'TANQUIAN DE ESCOBEDO'!$N$27,'TANQUIAN DE ESCOBEDO'!$O$27,'TANQUIAN DE ESCOBEDO'!$R$27:$R$27</definedName>
    <definedName name="_xlnm.Print_Titles" localSheetId="0">'TANQUIAN DE ESCOBEDO'!$1:$3</definedName>
  </definedNames>
  <calcPr fullCalcOnLoad="1"/>
</workbook>
</file>

<file path=xl/sharedStrings.xml><?xml version="1.0" encoding="utf-8"?>
<sst xmlns="http://schemas.openxmlformats.org/spreadsheetml/2006/main" count="70" uniqueCount="31">
  <si>
    <t>Dto Local</t>
  </si>
  <si>
    <t>Municipio</t>
  </si>
  <si>
    <t>Tipo</t>
  </si>
  <si>
    <t>Lista Nominal</t>
  </si>
  <si>
    <t>PAN</t>
  </si>
  <si>
    <t>PRI</t>
  </si>
  <si>
    <t>PRD</t>
  </si>
  <si>
    <t>PT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</si>
  <si>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</si>
  <si>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</si>
  <si>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</si>
  <si>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</si>
  <si>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</si>
  <si>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</si>
  <si>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</si>
  <si>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TANQUIAN DE ESCOBEDO</t>
  </si>
  <si>
    <t>% de Votacion</t>
  </si>
  <si>
    <t>Dif. con 1°</t>
  </si>
  <si>
    <t xml:space="preserve">PARTIDOS POLÍTICOS </t>
  </si>
  <si>
    <t>PNA</t>
  </si>
  <si>
    <t>No Mpio</t>
  </si>
  <si>
    <t xml:space="preserve"> Seccion</t>
  </si>
  <si>
    <t>ALIANZA</t>
  </si>
  <si>
    <t>PAN-PRD-PT</t>
  </si>
  <si>
    <t>JORGE LUIS SONI BULOS</t>
  </si>
  <si>
    <t>TANQUIAN</t>
  </si>
  <si>
    <t>AYUNTAMIENTOS resultados por casilla 7-JUN-2015 (CEEPAC)</t>
  </si>
  <si>
    <t>MARTIN EDUARDO SANCHEZ JONGUITUD</t>
  </si>
  <si>
    <t>EDUARDO AZUARA ROBLES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</si>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</sst>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/>
    </xf>
    <xf numFmtId="186" fontId="6" fillId="0" borderId="10" xfId="52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NumberFormat="1" applyFont="1" applyFill="1" applyBorder="1" applyAlignment="1">
      <alignment horizontal="center" vertical="center"/>
    </xf>
    <xf numFmtId="3" fontId="26" fillId="34" borderId="11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726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28575</xdr:rowOff>
    </xdr:from>
    <xdr:to>
      <xdr:col>8</xdr:col>
      <xdr:colOff>666750</xdr:colOff>
      <xdr:row>2</xdr:row>
      <xdr:rowOff>561975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657225</xdr:colOff>
      <xdr:row>2</xdr:row>
      <xdr:rowOff>561975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showOutlineSymbols="0" zoomScale="8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N29" sqref="N29"/>
    </sheetView>
  </sheetViews>
  <sheetFormatPr defaultColWidth="11.421875" defaultRowHeight="12.75"/>
  <cols>
    <col min="1" max="2" width="5.28125" style="2" customWidth="1"/>
    <col min="3" max="3" width="6.7109375" style="2" customWidth="1"/>
    <col min="4" max="4" width="26.57421875" style="2" bestFit="1" customWidth="1"/>
    <col min="5" max="5" width="7.421875" style="2" customWidth="1"/>
    <col min="6" max="6" width="11.00390625" style="2" bestFit="1" customWidth="1"/>
    <col min="7" max="7" width="12.57421875" style="2" customWidth="1"/>
    <col min="8" max="8" width="12.8515625" style="2" customWidth="1"/>
    <col min="9" max="9" width="13.28125" style="2" customWidth="1"/>
    <col min="10" max="10" width="13.8515625" style="2" customWidth="1"/>
    <col min="11" max="11" width="13.7109375" style="2" customWidth="1"/>
    <col min="12" max="12" width="13.140625" style="2" customWidth="1"/>
    <col min="13" max="13" width="14.00390625" style="2" customWidth="1"/>
    <col min="14" max="14" width="14.421875" style="2" bestFit="1" customWidth="1"/>
    <col min="15" max="15" width="13.7109375" style="2" bestFit="1" customWidth="1"/>
    <col min="16" max="17" width="11.421875" style="2" customWidth="1"/>
    <col min="18" max="18" width="14.57421875" style="3" customWidth="1"/>
    <col min="19" max="16384" width="11.421875" style="2" customWidth="1"/>
  </cols>
  <sheetData>
    <row r="1" spans="1:18" ht="12.75" customHeight="1">
      <c r="A1" s="1" t="s">
        <v>26</v>
      </c>
      <c r="B1" s="1"/>
      <c r="H1" s="19" t="s">
        <v>18</v>
      </c>
      <c r="I1" s="20"/>
      <c r="J1" s="20"/>
      <c r="K1" s="20"/>
      <c r="L1" s="20"/>
      <c r="M1" s="20"/>
      <c r="R1" s="22"/>
    </row>
    <row r="2" spans="1:18" ht="28.5" customHeight="1">
      <c r="A2" s="1"/>
      <c r="B2" s="1"/>
      <c r="H2" s="17"/>
      <c r="I2" s="18"/>
      <c r="J2" s="18"/>
      <c r="K2" s="18" t="s">
        <v>22</v>
      </c>
      <c r="L2" s="18"/>
      <c r="M2" s="18"/>
      <c r="R2" s="21" t="s">
        <v>25</v>
      </c>
    </row>
    <row r="3" spans="1:18" s="12" customFormat="1" ht="45" customHeight="1">
      <c r="A3" s="15" t="s">
        <v>0</v>
      </c>
      <c r="B3" s="15" t="s">
        <v>29</v>
      </c>
      <c r="C3" s="15" t="s">
        <v>20</v>
      </c>
      <c r="D3" s="15" t="s">
        <v>1</v>
      </c>
      <c r="E3" s="15" t="s">
        <v>21</v>
      </c>
      <c r="F3" s="15" t="s">
        <v>2</v>
      </c>
      <c r="G3" s="15" t="s">
        <v>3</v>
      </c>
      <c r="H3" s="15" t="s">
        <v>4</v>
      </c>
      <c r="I3" s="15" t="s">
        <v>6</v>
      </c>
      <c r="J3" s="15" t="s">
        <v>7</v>
      </c>
      <c r="K3" s="16" t="s">
        <v>23</v>
      </c>
      <c r="L3" s="15" t="s">
        <v>5</v>
      </c>
      <c r="M3" s="15" t="s">
        <v>19</v>
      </c>
      <c r="N3" s="15" t="s">
        <v>8</v>
      </c>
      <c r="O3" s="15" t="s">
        <v>10</v>
      </c>
      <c r="P3" s="15" t="s">
        <v>9</v>
      </c>
      <c r="Q3" s="15" t="s">
        <v>11</v>
      </c>
      <c r="R3" s="16" t="s">
        <v>23</v>
      </c>
    </row>
    <row r="4" spans="1:18" s="26" customFormat="1" ht="45" customHeight="1">
      <c r="A4" s="23"/>
      <c r="B4" s="23"/>
      <c r="C4" s="23"/>
      <c r="D4" s="23"/>
      <c r="E4" s="23"/>
      <c r="F4" s="23"/>
      <c r="G4" s="23"/>
      <c r="H4" s="23" t="s">
        <v>24</v>
      </c>
      <c r="I4" s="24" t="s">
        <v>24</v>
      </c>
      <c r="J4" s="24" t="s">
        <v>24</v>
      </c>
      <c r="K4" s="25" t="s">
        <v>24</v>
      </c>
      <c r="L4" s="23" t="s">
        <v>27</v>
      </c>
      <c r="M4" s="23" t="s">
        <v>28</v>
      </c>
      <c r="N4" s="23"/>
      <c r="O4" s="23"/>
      <c r="P4" s="23"/>
      <c r="Q4" s="23"/>
      <c r="R4" s="25" t="s">
        <v>24</v>
      </c>
    </row>
    <row r="5" spans="1:18" s="35" customFormat="1" ht="12.75">
      <c r="A5" s="28">
        <v>13</v>
      </c>
      <c r="B5" s="28">
        <v>2</v>
      </c>
      <c r="C5" s="28">
        <v>42</v>
      </c>
      <c r="D5" s="29" t="s">
        <v>15</v>
      </c>
      <c r="E5" s="30">
        <v>1496</v>
      </c>
      <c r="F5" s="28" t="s">
        <v>12</v>
      </c>
      <c r="G5" s="31">
        <v>675</v>
      </c>
      <c r="H5" s="32">
        <v>159</v>
      </c>
      <c r="I5" s="32">
        <v>5</v>
      </c>
      <c r="J5" s="32">
        <v>2</v>
      </c>
      <c r="K5" s="32">
        <v>16</v>
      </c>
      <c r="L5" s="32">
        <v>217</v>
      </c>
      <c r="M5" s="32">
        <v>93</v>
      </c>
      <c r="N5" s="32">
        <v>0</v>
      </c>
      <c r="O5" s="32">
        <v>6</v>
      </c>
      <c r="P5" s="33">
        <f aca="true" t="shared" si="0" ref="P5:P23">SUM($H5:$N5)</f>
        <v>492</v>
      </c>
      <c r="Q5" s="33">
        <f aca="true" t="shared" si="1" ref="Q5:Q23">SUM(O5:P5)</f>
        <v>498</v>
      </c>
      <c r="R5" s="34">
        <f aca="true" t="shared" si="2" ref="R5:R23">H5+I5+J5+K5</f>
        <v>182</v>
      </c>
    </row>
    <row r="6" spans="1:18" s="35" customFormat="1" ht="12.75">
      <c r="A6" s="28">
        <v>13</v>
      </c>
      <c r="B6" s="28">
        <v>2</v>
      </c>
      <c r="C6" s="28">
        <v>42</v>
      </c>
      <c r="D6" s="29" t="s">
        <v>15</v>
      </c>
      <c r="E6" s="30">
        <v>1496</v>
      </c>
      <c r="F6" s="28" t="s">
        <v>13</v>
      </c>
      <c r="G6" s="31">
        <v>675</v>
      </c>
      <c r="H6" s="32">
        <v>141</v>
      </c>
      <c r="I6" s="32">
        <v>6</v>
      </c>
      <c r="J6" s="32">
        <v>5</v>
      </c>
      <c r="K6" s="32">
        <v>34</v>
      </c>
      <c r="L6" s="32">
        <v>218</v>
      </c>
      <c r="M6" s="32">
        <v>111</v>
      </c>
      <c r="N6" s="32">
        <v>0</v>
      </c>
      <c r="O6" s="32">
        <v>5</v>
      </c>
      <c r="P6" s="33">
        <f t="shared" si="0"/>
        <v>515</v>
      </c>
      <c r="Q6" s="33">
        <f t="shared" si="1"/>
        <v>520</v>
      </c>
      <c r="R6" s="34">
        <f t="shared" si="2"/>
        <v>186</v>
      </c>
    </row>
    <row r="7" spans="1:18" s="35" customFormat="1" ht="12.75">
      <c r="A7" s="28">
        <v>13</v>
      </c>
      <c r="B7" s="28">
        <v>1</v>
      </c>
      <c r="C7" s="28">
        <v>42</v>
      </c>
      <c r="D7" s="29" t="s">
        <v>15</v>
      </c>
      <c r="E7" s="30">
        <v>1496</v>
      </c>
      <c r="F7" s="28" t="s">
        <v>14</v>
      </c>
      <c r="G7" s="31">
        <v>675</v>
      </c>
      <c r="H7" s="32">
        <v>133</v>
      </c>
      <c r="I7" s="32">
        <v>32</v>
      </c>
      <c r="J7" s="32">
        <v>0</v>
      </c>
      <c r="K7" s="32">
        <v>0</v>
      </c>
      <c r="L7" s="32">
        <v>237</v>
      </c>
      <c r="M7" s="32">
        <v>102</v>
      </c>
      <c r="N7" s="32">
        <v>0</v>
      </c>
      <c r="O7" s="32">
        <v>8</v>
      </c>
      <c r="P7" s="33">
        <f t="shared" si="0"/>
        <v>504</v>
      </c>
      <c r="Q7" s="33">
        <f t="shared" si="1"/>
        <v>512</v>
      </c>
      <c r="R7" s="34">
        <f t="shared" si="2"/>
        <v>165</v>
      </c>
    </row>
    <row r="8" spans="1:18" s="35" customFormat="1" ht="12.75">
      <c r="A8" s="28">
        <v>13</v>
      </c>
      <c r="B8" s="28">
        <v>1</v>
      </c>
      <c r="C8" s="28">
        <v>42</v>
      </c>
      <c r="D8" s="29" t="s">
        <v>15</v>
      </c>
      <c r="E8" s="30">
        <v>1497</v>
      </c>
      <c r="F8" s="28" t="s">
        <v>12</v>
      </c>
      <c r="G8" s="31">
        <v>531</v>
      </c>
      <c r="H8" s="32">
        <v>133</v>
      </c>
      <c r="I8" s="32">
        <v>4</v>
      </c>
      <c r="J8" s="32">
        <v>2</v>
      </c>
      <c r="K8" s="32">
        <v>0</v>
      </c>
      <c r="L8" s="32">
        <v>191</v>
      </c>
      <c r="M8" s="32">
        <v>79</v>
      </c>
      <c r="N8" s="32">
        <v>0</v>
      </c>
      <c r="O8" s="32">
        <v>3</v>
      </c>
      <c r="P8" s="33">
        <f t="shared" si="0"/>
        <v>409</v>
      </c>
      <c r="Q8" s="33">
        <f t="shared" si="1"/>
        <v>412</v>
      </c>
      <c r="R8" s="34">
        <f t="shared" si="2"/>
        <v>139</v>
      </c>
    </row>
    <row r="9" spans="1:18" s="35" customFormat="1" ht="12.75">
      <c r="A9" s="28">
        <v>13</v>
      </c>
      <c r="B9" s="28">
        <v>1</v>
      </c>
      <c r="C9" s="28">
        <v>42</v>
      </c>
      <c r="D9" s="29" t="s">
        <v>15</v>
      </c>
      <c r="E9" s="30">
        <v>1497</v>
      </c>
      <c r="F9" s="28" t="s">
        <v>13</v>
      </c>
      <c r="G9" s="31">
        <v>531</v>
      </c>
      <c r="H9" s="32">
        <v>103</v>
      </c>
      <c r="I9" s="32">
        <v>2</v>
      </c>
      <c r="J9" s="32">
        <v>1</v>
      </c>
      <c r="K9" s="32">
        <v>16</v>
      </c>
      <c r="L9" s="32">
        <v>187</v>
      </c>
      <c r="M9" s="32">
        <v>94</v>
      </c>
      <c r="N9" s="32">
        <v>0</v>
      </c>
      <c r="O9" s="32">
        <v>8</v>
      </c>
      <c r="P9" s="33">
        <f t="shared" si="0"/>
        <v>403</v>
      </c>
      <c r="Q9" s="33">
        <f t="shared" si="1"/>
        <v>411</v>
      </c>
      <c r="R9" s="34">
        <f t="shared" si="2"/>
        <v>122</v>
      </c>
    </row>
    <row r="10" spans="1:18" s="35" customFormat="1" ht="12.75">
      <c r="A10" s="28">
        <v>13</v>
      </c>
      <c r="B10" s="28">
        <v>1</v>
      </c>
      <c r="C10" s="28">
        <v>42</v>
      </c>
      <c r="D10" s="29" t="s">
        <v>15</v>
      </c>
      <c r="E10" s="30">
        <v>1497</v>
      </c>
      <c r="F10" s="28" t="s">
        <v>14</v>
      </c>
      <c r="G10" s="31">
        <v>530</v>
      </c>
      <c r="H10" s="32">
        <v>126</v>
      </c>
      <c r="I10" s="32">
        <v>5</v>
      </c>
      <c r="J10" s="32">
        <v>1</v>
      </c>
      <c r="K10" s="32">
        <v>15</v>
      </c>
      <c r="L10" s="32">
        <v>163</v>
      </c>
      <c r="M10" s="32">
        <v>78</v>
      </c>
      <c r="N10" s="32">
        <v>0</v>
      </c>
      <c r="O10" s="32">
        <v>10</v>
      </c>
      <c r="P10" s="33">
        <f t="shared" si="0"/>
        <v>388</v>
      </c>
      <c r="Q10" s="33">
        <f t="shared" si="1"/>
        <v>398</v>
      </c>
      <c r="R10" s="34">
        <f t="shared" si="2"/>
        <v>147</v>
      </c>
    </row>
    <row r="11" spans="1:18" s="35" customFormat="1" ht="12.75">
      <c r="A11" s="28">
        <v>13</v>
      </c>
      <c r="B11" s="28">
        <v>1</v>
      </c>
      <c r="C11" s="28">
        <v>42</v>
      </c>
      <c r="D11" s="29" t="s">
        <v>15</v>
      </c>
      <c r="E11" s="30">
        <v>1498</v>
      </c>
      <c r="F11" s="28" t="s">
        <v>12</v>
      </c>
      <c r="G11" s="31">
        <v>581</v>
      </c>
      <c r="H11" s="32">
        <v>100</v>
      </c>
      <c r="I11" s="32">
        <v>3</v>
      </c>
      <c r="J11" s="32">
        <v>0</v>
      </c>
      <c r="K11" s="32">
        <v>7</v>
      </c>
      <c r="L11" s="32">
        <v>256</v>
      </c>
      <c r="M11" s="32">
        <v>100</v>
      </c>
      <c r="N11" s="32">
        <v>0</v>
      </c>
      <c r="O11" s="32">
        <v>5</v>
      </c>
      <c r="P11" s="33">
        <f t="shared" si="0"/>
        <v>466</v>
      </c>
      <c r="Q11" s="33">
        <f t="shared" si="1"/>
        <v>471</v>
      </c>
      <c r="R11" s="34">
        <f t="shared" si="2"/>
        <v>110</v>
      </c>
    </row>
    <row r="12" spans="1:18" s="35" customFormat="1" ht="12.75">
      <c r="A12" s="28">
        <v>13</v>
      </c>
      <c r="B12" s="28">
        <v>1</v>
      </c>
      <c r="C12" s="28">
        <v>42</v>
      </c>
      <c r="D12" s="29" t="s">
        <v>15</v>
      </c>
      <c r="E12" s="30">
        <v>1498</v>
      </c>
      <c r="F12" s="28" t="s">
        <v>13</v>
      </c>
      <c r="G12" s="31">
        <v>581</v>
      </c>
      <c r="H12" s="32">
        <v>110</v>
      </c>
      <c r="I12" s="32">
        <v>6</v>
      </c>
      <c r="J12" s="32">
        <v>5</v>
      </c>
      <c r="K12" s="32">
        <v>7</v>
      </c>
      <c r="L12" s="32">
        <v>240</v>
      </c>
      <c r="M12" s="32">
        <v>75</v>
      </c>
      <c r="N12" s="32">
        <v>0</v>
      </c>
      <c r="O12" s="32">
        <v>3</v>
      </c>
      <c r="P12" s="33">
        <f t="shared" si="0"/>
        <v>443</v>
      </c>
      <c r="Q12" s="33">
        <f t="shared" si="1"/>
        <v>446</v>
      </c>
      <c r="R12" s="34">
        <f t="shared" si="2"/>
        <v>128</v>
      </c>
    </row>
    <row r="13" spans="1:18" s="35" customFormat="1" ht="12.75">
      <c r="A13" s="28">
        <v>13</v>
      </c>
      <c r="B13" s="28">
        <v>1</v>
      </c>
      <c r="C13" s="28">
        <v>42</v>
      </c>
      <c r="D13" s="29" t="s">
        <v>15</v>
      </c>
      <c r="E13" s="30">
        <v>1499</v>
      </c>
      <c r="F13" s="28" t="s">
        <v>12</v>
      </c>
      <c r="G13" s="31">
        <v>608</v>
      </c>
      <c r="H13" s="32">
        <v>126</v>
      </c>
      <c r="I13" s="32">
        <v>22</v>
      </c>
      <c r="J13" s="32">
        <v>3</v>
      </c>
      <c r="K13" s="32">
        <v>0</v>
      </c>
      <c r="L13" s="32">
        <v>210</v>
      </c>
      <c r="M13" s="32">
        <v>117</v>
      </c>
      <c r="N13" s="32">
        <v>0</v>
      </c>
      <c r="O13" s="32">
        <v>12</v>
      </c>
      <c r="P13" s="33">
        <f t="shared" si="0"/>
        <v>478</v>
      </c>
      <c r="Q13" s="33">
        <f t="shared" si="1"/>
        <v>490</v>
      </c>
      <c r="R13" s="34">
        <f t="shared" si="2"/>
        <v>151</v>
      </c>
    </row>
    <row r="14" spans="1:18" s="35" customFormat="1" ht="12.75">
      <c r="A14" s="28">
        <v>13</v>
      </c>
      <c r="B14" s="28">
        <v>1</v>
      </c>
      <c r="C14" s="28">
        <v>42</v>
      </c>
      <c r="D14" s="29" t="s">
        <v>15</v>
      </c>
      <c r="E14" s="30">
        <v>1499</v>
      </c>
      <c r="F14" s="28" t="s">
        <v>13</v>
      </c>
      <c r="G14" s="31">
        <v>608</v>
      </c>
      <c r="H14" s="32">
        <v>140</v>
      </c>
      <c r="I14" s="32">
        <v>2</v>
      </c>
      <c r="J14" s="32">
        <v>0</v>
      </c>
      <c r="K14" s="32">
        <v>15</v>
      </c>
      <c r="L14" s="32">
        <v>233</v>
      </c>
      <c r="M14" s="32">
        <v>89</v>
      </c>
      <c r="N14" s="32">
        <v>1</v>
      </c>
      <c r="O14" s="32">
        <v>5</v>
      </c>
      <c r="P14" s="33">
        <f t="shared" si="0"/>
        <v>480</v>
      </c>
      <c r="Q14" s="33">
        <f t="shared" si="1"/>
        <v>485</v>
      </c>
      <c r="R14" s="34">
        <f t="shared" si="2"/>
        <v>157</v>
      </c>
    </row>
    <row r="15" spans="1:18" s="35" customFormat="1" ht="12.75">
      <c r="A15" s="28">
        <v>13</v>
      </c>
      <c r="B15" s="28">
        <v>1</v>
      </c>
      <c r="C15" s="28">
        <v>42</v>
      </c>
      <c r="D15" s="29" t="s">
        <v>15</v>
      </c>
      <c r="E15" s="30">
        <v>1500</v>
      </c>
      <c r="F15" s="28" t="s">
        <v>12</v>
      </c>
      <c r="G15" s="31">
        <v>514</v>
      </c>
      <c r="H15" s="32">
        <v>96</v>
      </c>
      <c r="I15" s="32">
        <v>3</v>
      </c>
      <c r="J15" s="32">
        <v>0</v>
      </c>
      <c r="K15" s="32">
        <v>9</v>
      </c>
      <c r="L15" s="32">
        <v>230</v>
      </c>
      <c r="M15" s="32">
        <v>64</v>
      </c>
      <c r="N15" s="32">
        <v>0</v>
      </c>
      <c r="O15" s="32">
        <v>9</v>
      </c>
      <c r="P15" s="33">
        <f t="shared" si="0"/>
        <v>402</v>
      </c>
      <c r="Q15" s="33">
        <f t="shared" si="1"/>
        <v>411</v>
      </c>
      <c r="R15" s="34">
        <f t="shared" si="2"/>
        <v>108</v>
      </c>
    </row>
    <row r="16" spans="1:18" s="35" customFormat="1" ht="12.75">
      <c r="A16" s="28">
        <v>13</v>
      </c>
      <c r="B16" s="28">
        <v>2</v>
      </c>
      <c r="C16" s="28">
        <v>42</v>
      </c>
      <c r="D16" s="29" t="s">
        <v>15</v>
      </c>
      <c r="E16" s="30">
        <v>1500</v>
      </c>
      <c r="F16" s="28" t="s">
        <v>13</v>
      </c>
      <c r="G16" s="31">
        <v>513</v>
      </c>
      <c r="H16" s="32">
        <v>108</v>
      </c>
      <c r="I16" s="32">
        <v>8</v>
      </c>
      <c r="J16" s="32">
        <v>0</v>
      </c>
      <c r="K16" s="32">
        <v>16</v>
      </c>
      <c r="L16" s="32">
        <v>196</v>
      </c>
      <c r="M16" s="32">
        <v>68</v>
      </c>
      <c r="N16" s="32">
        <v>0</v>
      </c>
      <c r="O16" s="32">
        <v>6</v>
      </c>
      <c r="P16" s="33">
        <f t="shared" si="0"/>
        <v>396</v>
      </c>
      <c r="Q16" s="33">
        <f t="shared" si="1"/>
        <v>402</v>
      </c>
      <c r="R16" s="34">
        <f t="shared" si="2"/>
        <v>132</v>
      </c>
    </row>
    <row r="17" spans="1:18" s="35" customFormat="1" ht="12.75">
      <c r="A17" s="28">
        <v>13</v>
      </c>
      <c r="B17" s="28">
        <v>1</v>
      </c>
      <c r="C17" s="28">
        <v>42</v>
      </c>
      <c r="D17" s="29" t="s">
        <v>15</v>
      </c>
      <c r="E17" s="30">
        <v>1501</v>
      </c>
      <c r="F17" s="28" t="s">
        <v>12</v>
      </c>
      <c r="G17" s="31">
        <v>581</v>
      </c>
      <c r="H17" s="32">
        <v>123</v>
      </c>
      <c r="I17" s="32">
        <v>1</v>
      </c>
      <c r="J17" s="32">
        <v>1</v>
      </c>
      <c r="K17" s="32">
        <v>13</v>
      </c>
      <c r="L17" s="32">
        <v>168</v>
      </c>
      <c r="M17" s="32">
        <v>131</v>
      </c>
      <c r="N17" s="32">
        <v>0</v>
      </c>
      <c r="O17" s="32">
        <v>13</v>
      </c>
      <c r="P17" s="33">
        <f t="shared" si="0"/>
        <v>437</v>
      </c>
      <c r="Q17" s="33">
        <f t="shared" si="1"/>
        <v>450</v>
      </c>
      <c r="R17" s="34">
        <f t="shared" si="2"/>
        <v>138</v>
      </c>
    </row>
    <row r="18" spans="1:18" s="35" customFormat="1" ht="12.75">
      <c r="A18" s="28">
        <v>13</v>
      </c>
      <c r="B18" s="28">
        <v>1</v>
      </c>
      <c r="C18" s="28">
        <v>42</v>
      </c>
      <c r="D18" s="29" t="s">
        <v>15</v>
      </c>
      <c r="E18" s="30">
        <v>1501</v>
      </c>
      <c r="F18" s="28" t="s">
        <v>13</v>
      </c>
      <c r="G18" s="31">
        <v>580</v>
      </c>
      <c r="H18" s="32">
        <v>124</v>
      </c>
      <c r="I18" s="32">
        <v>2</v>
      </c>
      <c r="J18" s="32">
        <v>5</v>
      </c>
      <c r="K18" s="32">
        <v>10</v>
      </c>
      <c r="L18" s="32">
        <v>173</v>
      </c>
      <c r="M18" s="32">
        <v>116</v>
      </c>
      <c r="N18" s="32">
        <v>0</v>
      </c>
      <c r="O18" s="32">
        <v>18</v>
      </c>
      <c r="P18" s="33">
        <f t="shared" si="0"/>
        <v>430</v>
      </c>
      <c r="Q18" s="33">
        <f t="shared" si="1"/>
        <v>448</v>
      </c>
      <c r="R18" s="34">
        <f t="shared" si="2"/>
        <v>141</v>
      </c>
    </row>
    <row r="19" spans="1:18" s="35" customFormat="1" ht="12.75">
      <c r="A19" s="28">
        <v>13</v>
      </c>
      <c r="B19" s="28">
        <v>2</v>
      </c>
      <c r="C19" s="28">
        <v>42</v>
      </c>
      <c r="D19" s="29" t="s">
        <v>15</v>
      </c>
      <c r="E19" s="30">
        <v>1502</v>
      </c>
      <c r="F19" s="28" t="s">
        <v>12</v>
      </c>
      <c r="G19" s="31">
        <v>604</v>
      </c>
      <c r="H19" s="32">
        <v>145</v>
      </c>
      <c r="I19" s="32">
        <v>7</v>
      </c>
      <c r="J19" s="32">
        <v>2</v>
      </c>
      <c r="K19" s="32">
        <v>18</v>
      </c>
      <c r="L19" s="32">
        <v>169</v>
      </c>
      <c r="M19" s="32">
        <v>102</v>
      </c>
      <c r="N19" s="32">
        <v>0</v>
      </c>
      <c r="O19" s="32">
        <v>26</v>
      </c>
      <c r="P19" s="33">
        <f t="shared" si="0"/>
        <v>443</v>
      </c>
      <c r="Q19" s="33">
        <f t="shared" si="1"/>
        <v>469</v>
      </c>
      <c r="R19" s="34">
        <f t="shared" si="2"/>
        <v>172</v>
      </c>
    </row>
    <row r="20" spans="1:18" s="35" customFormat="1" ht="12.75">
      <c r="A20" s="28">
        <v>13</v>
      </c>
      <c r="B20" s="28">
        <v>2</v>
      </c>
      <c r="C20" s="28">
        <v>42</v>
      </c>
      <c r="D20" s="29" t="s">
        <v>15</v>
      </c>
      <c r="E20" s="30">
        <v>1503</v>
      </c>
      <c r="F20" s="28" t="s">
        <v>12</v>
      </c>
      <c r="G20" s="31">
        <v>274</v>
      </c>
      <c r="H20" s="32">
        <v>91</v>
      </c>
      <c r="I20" s="32">
        <v>0</v>
      </c>
      <c r="J20" s="32">
        <v>0</v>
      </c>
      <c r="K20" s="32">
        <v>4</v>
      </c>
      <c r="L20" s="32">
        <v>110</v>
      </c>
      <c r="M20" s="32">
        <v>17</v>
      </c>
      <c r="N20" s="32">
        <v>0</v>
      </c>
      <c r="O20" s="32">
        <v>5</v>
      </c>
      <c r="P20" s="33">
        <f t="shared" si="0"/>
        <v>222</v>
      </c>
      <c r="Q20" s="33">
        <f t="shared" si="1"/>
        <v>227</v>
      </c>
      <c r="R20" s="34">
        <f t="shared" si="2"/>
        <v>95</v>
      </c>
    </row>
    <row r="21" spans="1:18" s="35" customFormat="1" ht="12.75">
      <c r="A21" s="28">
        <v>13</v>
      </c>
      <c r="B21" s="28">
        <v>1</v>
      </c>
      <c r="C21" s="28">
        <v>42</v>
      </c>
      <c r="D21" s="29" t="s">
        <v>15</v>
      </c>
      <c r="E21" s="30">
        <v>1504</v>
      </c>
      <c r="F21" s="28" t="s">
        <v>12</v>
      </c>
      <c r="G21" s="31">
        <v>525</v>
      </c>
      <c r="H21" s="32">
        <v>120</v>
      </c>
      <c r="I21" s="32">
        <v>2</v>
      </c>
      <c r="J21" s="32">
        <v>0</v>
      </c>
      <c r="K21" s="32">
        <v>15</v>
      </c>
      <c r="L21" s="32">
        <v>139</v>
      </c>
      <c r="M21" s="32">
        <v>99</v>
      </c>
      <c r="N21" s="32">
        <v>0</v>
      </c>
      <c r="O21" s="32">
        <v>8</v>
      </c>
      <c r="P21" s="33">
        <f t="shared" si="0"/>
        <v>375</v>
      </c>
      <c r="Q21" s="33">
        <f t="shared" si="1"/>
        <v>383</v>
      </c>
      <c r="R21" s="34">
        <f t="shared" si="2"/>
        <v>137</v>
      </c>
    </row>
    <row r="22" spans="1:18" s="35" customFormat="1" ht="12.75">
      <c r="A22" s="28">
        <v>13</v>
      </c>
      <c r="B22" s="28">
        <v>1</v>
      </c>
      <c r="C22" s="28">
        <v>42</v>
      </c>
      <c r="D22" s="29" t="s">
        <v>15</v>
      </c>
      <c r="E22" s="30">
        <v>1505</v>
      </c>
      <c r="F22" s="28" t="s">
        <v>12</v>
      </c>
      <c r="G22" s="31">
        <v>106</v>
      </c>
      <c r="H22" s="32">
        <v>36</v>
      </c>
      <c r="I22" s="32">
        <v>1</v>
      </c>
      <c r="J22" s="32">
        <v>0</v>
      </c>
      <c r="K22" s="32">
        <v>2</v>
      </c>
      <c r="L22" s="32">
        <v>44</v>
      </c>
      <c r="M22" s="32">
        <v>17</v>
      </c>
      <c r="N22" s="32">
        <v>0</v>
      </c>
      <c r="O22" s="32">
        <v>1</v>
      </c>
      <c r="P22" s="33">
        <f t="shared" si="0"/>
        <v>100</v>
      </c>
      <c r="Q22" s="33">
        <f t="shared" si="1"/>
        <v>101</v>
      </c>
      <c r="R22" s="34">
        <f t="shared" si="2"/>
        <v>39</v>
      </c>
    </row>
    <row r="23" spans="1:18" s="35" customFormat="1" ht="12.75">
      <c r="A23" s="28">
        <v>13</v>
      </c>
      <c r="B23" s="28">
        <v>1</v>
      </c>
      <c r="C23" s="28">
        <v>42</v>
      </c>
      <c r="D23" s="29" t="s">
        <v>15</v>
      </c>
      <c r="E23" s="30">
        <v>1506</v>
      </c>
      <c r="F23" s="28" t="s">
        <v>12</v>
      </c>
      <c r="G23" s="31">
        <v>107</v>
      </c>
      <c r="H23" s="32">
        <v>39</v>
      </c>
      <c r="I23" s="32">
        <v>0</v>
      </c>
      <c r="J23" s="32">
        <v>0</v>
      </c>
      <c r="K23" s="32">
        <v>0</v>
      </c>
      <c r="L23" s="32">
        <v>27</v>
      </c>
      <c r="M23" s="32">
        <v>29</v>
      </c>
      <c r="N23" s="32">
        <v>0</v>
      </c>
      <c r="O23" s="32">
        <v>2</v>
      </c>
      <c r="P23" s="33">
        <f t="shared" si="0"/>
        <v>95</v>
      </c>
      <c r="Q23" s="33">
        <f t="shared" si="1"/>
        <v>97</v>
      </c>
      <c r="R23" s="34">
        <f t="shared" si="2"/>
        <v>39</v>
      </c>
    </row>
    <row r="24" spans="1:18" ht="12.75">
      <c r="A24" s="4"/>
      <c r="B24" s="4"/>
      <c r="C24" s="4"/>
      <c r="D24" s="5"/>
      <c r="E24" s="4"/>
      <c r="F24" s="4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</row>
    <row r="25" spans="1:18" s="10" customFormat="1" ht="15.75">
      <c r="A25" s="9"/>
      <c r="B25" s="9"/>
      <c r="C25" s="9"/>
      <c r="D25" s="9"/>
      <c r="E25" s="9"/>
      <c r="F25" s="11">
        <f>SUBTOTAL(3,F5:F23)</f>
        <v>19</v>
      </c>
      <c r="G25" s="11">
        <f aca="true" t="shared" si="3" ref="G25:Q25">SUBTOTAL(9,G5:G23)</f>
        <v>9799</v>
      </c>
      <c r="H25" s="11">
        <f t="shared" si="3"/>
        <v>2153</v>
      </c>
      <c r="I25" s="11">
        <f t="shared" si="3"/>
        <v>111</v>
      </c>
      <c r="J25" s="11">
        <f t="shared" si="3"/>
        <v>27</v>
      </c>
      <c r="K25" s="11">
        <f t="shared" si="3"/>
        <v>197</v>
      </c>
      <c r="L25" s="11">
        <f t="shared" si="3"/>
        <v>3408</v>
      </c>
      <c r="M25" s="11">
        <f t="shared" si="3"/>
        <v>1581</v>
      </c>
      <c r="N25" s="11">
        <f t="shared" si="3"/>
        <v>1</v>
      </c>
      <c r="O25" s="11">
        <f t="shared" si="3"/>
        <v>153</v>
      </c>
      <c r="P25" s="11">
        <f t="shared" si="3"/>
        <v>7478</v>
      </c>
      <c r="Q25" s="11">
        <f t="shared" si="3"/>
        <v>7631</v>
      </c>
      <c r="R25" s="11">
        <f>SUBTOTAL(9,R5:R23)</f>
        <v>2488</v>
      </c>
    </row>
    <row r="26" spans="16:17" ht="15.75">
      <c r="P26" s="13"/>
      <c r="Q26" s="13"/>
    </row>
    <row r="27" spans="7:18" ht="15.75">
      <c r="G27" s="2" t="s">
        <v>16</v>
      </c>
      <c r="H27" s="13">
        <f aca="true" t="shared" si="4" ref="H27:O27">IF($Q$25=0," ",(H25/$Q$25))</f>
        <v>0.2821386450006552</v>
      </c>
      <c r="I27" s="13">
        <f t="shared" si="4"/>
        <v>0.014545931070632944</v>
      </c>
      <c r="J27" s="13">
        <f t="shared" si="4"/>
        <v>0.003538199449613419</v>
      </c>
      <c r="K27" s="13">
        <f t="shared" si="4"/>
        <v>0.025815751539771982</v>
      </c>
      <c r="L27" s="13">
        <f t="shared" si="4"/>
        <v>0.44659939719564934</v>
      </c>
      <c r="M27" s="13">
        <f t="shared" si="4"/>
        <v>0.20718123443847464</v>
      </c>
      <c r="N27" s="13">
        <f t="shared" si="4"/>
        <v>0.00013104442405975625</v>
      </c>
      <c r="O27" s="13">
        <f t="shared" si="4"/>
        <v>0.02004979688114271</v>
      </c>
      <c r="P27" s="13"/>
      <c r="Q27" s="13"/>
      <c r="R27" s="13">
        <f>IF($Q$25=0," ",(R25/$Q$25))</f>
        <v>0.32603852706067354</v>
      </c>
    </row>
    <row r="28" spans="7:18" ht="15.75">
      <c r="G28" s="2" t="s">
        <v>17</v>
      </c>
      <c r="H28" s="14">
        <f aca="true" t="shared" si="5" ref="H28:M28">IF(H27=" "," ",MAX(rango1)-H27)</f>
        <v>0.16446075219499412</v>
      </c>
      <c r="I28" s="14">
        <f>IF(I27=" "," ",MAX(rango1)-I27)</f>
        <v>0.4320534661250164</v>
      </c>
      <c r="J28" s="14">
        <f>IF(J27=" "," ",MAX(rango1)-J27)</f>
        <v>0.4430611977460359</v>
      </c>
      <c r="K28" s="14">
        <f>IF(K27=" "," ",MAX(rango1)-K27)</f>
        <v>0.42078364565587734</v>
      </c>
      <c r="L28" s="14">
        <f t="shared" si="5"/>
        <v>0</v>
      </c>
      <c r="M28" s="14">
        <f t="shared" si="5"/>
        <v>0.2394181627571747</v>
      </c>
      <c r="N28" s="14">
        <f>IF(N27=" "," ",MAX(rango1)-N27)</f>
        <v>0.4464683527715896</v>
      </c>
      <c r="O28" s="14">
        <f>IF(O27=" "," ",MAX(rango1)-O27)</f>
        <v>0.4265496003145066</v>
      </c>
      <c r="P28" s="13"/>
      <c r="Q28" s="13"/>
      <c r="R28" s="14">
        <f>IF(R27=" "," ",MAX(rango1)-R27)</f>
        <v>0.1205608701349758</v>
      </c>
    </row>
    <row r="31" spans="1:7" ht="40.5" customHeight="1">
      <c r="A31" s="27" t="s">
        <v>30</v>
      </c>
      <c r="B31" s="27"/>
      <c r="C31" s="27"/>
      <c r="D31" s="27"/>
      <c r="E31" s="27"/>
      <c r="F31" s="27"/>
      <c r="G31" s="27"/>
    </row>
    <row r="32" spans="1:7" ht="26.25" customHeight="1">
      <c r="A32" s="27"/>
      <c r="B32" s="27"/>
      <c r="C32" s="27"/>
      <c r="D32" s="27"/>
      <c r="E32" s="27"/>
      <c r="F32" s="27"/>
      <c r="G32" s="27"/>
    </row>
    <row r="33" ht="26.25" customHeight="1"/>
    <row r="34" ht="26.25" customHeight="1"/>
    <row r="35" ht="26.25" customHeight="1">
      <c r="R35" s="10"/>
    </row>
    <row r="36" ht="26.25" customHeight="1"/>
    <row r="37" ht="26.25" customHeight="1"/>
  </sheetData>
  <sheetProtection/>
  <mergeCells count="1">
    <mergeCell ref="A31:G32"/>
  </mergeCells>
  <dataValidations count="1">
    <dataValidation type="whole" operator="greaterThanOrEqual" allowBlank="1" showInputMessage="1" showErrorMessage="1" sqref="H5:O2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2015-11-17T14:35:55Z</cp:lastPrinted>
  <dcterms:created xsi:type="dcterms:W3CDTF">2009-06-28T01:23:28Z</dcterms:created>
  <dcterms:modified xsi:type="dcterms:W3CDTF">2015-11-17T14:36:09Z</dcterms:modified>
  <cp:category/>
  <cp:version/>
  <cp:contentType/>
  <cp:contentStatus/>
</cp:coreProperties>
</file>