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5375" windowHeight="3900" activeTab="0"/>
  </bookViews>
  <sheets>
    <sheet name="AHUALULCO" sheetId="1" r:id="rId1"/>
  </sheets>
  <definedNames>
    <definedName name="PAN">'AHUALULCO'!$H:$H</definedName>
    <definedName name="PRI">'AHUALULCO'!$K:$K</definedName>
    <definedName name="rango1">'AHUALULCO'!$H$35:$S$35,'AHUALULCO'!$T$35,'AHUALULCO'!$U$35,'AHUALULCO'!$X$35:$Z$35</definedName>
    <definedName name="_xlnm.Print_Titles" localSheetId="0">'AHUALULCO'!$1:$3</definedName>
  </definedNames>
  <calcPr fullCalcOnLoad="1"/>
</workbook>
</file>

<file path=xl/sharedStrings.xml><?xml version="1.0" encoding="utf-8"?>
<sst xmlns="http://schemas.openxmlformats.org/spreadsheetml/2006/main" count="107" uniqueCount="41">
  <si>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</si>
  <si>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</si>
  <si>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</si>
  <si>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</si>
  <si>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</si>
  <si>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</si>
  <si>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</si>
  <si>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</si>
  <si>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</si>
  <si>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</si>
  <si>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</si>
  <si>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</si>
  <si>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</si>
  <si>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</si>
  <si>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</si>
  <si>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</si>
  <si>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</si>
  <si>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AHUALULCO</t>
  </si>
  <si>
    <t>% de Votacion</t>
  </si>
  <si>
    <t>Dif. con 1°</t>
  </si>
  <si>
    <t>TOTAL CANDIDATURAS COMUNES</t>
  </si>
  <si>
    <t xml:space="preserve">PARTIDOS POLÍTICOS </t>
  </si>
  <si>
    <t>PNA</t>
  </si>
  <si>
    <t>PMC</t>
  </si>
  <si>
    <t>MORENA</t>
  </si>
  <si>
    <t>No Mpio</t>
  </si>
  <si>
    <t xml:space="preserve"> Seccion</t>
  </si>
  <si>
    <t>EX1</t>
  </si>
  <si>
    <t>EX1C01</t>
  </si>
  <si>
    <t>PAN-PMC</t>
  </si>
  <si>
    <t>PRI-PVEM</t>
  </si>
  <si>
    <t>CLAUDIO JUAREZ MENDOZA</t>
  </si>
  <si>
    <t>MIGUEL CUELLAR MENDOZA</t>
  </si>
  <si>
    <t>PRD-PT-PNA</t>
  </si>
  <si>
    <t>FEDERICO MONSIVAIS ROJAS</t>
  </si>
  <si>
    <t>ALIANZA</t>
  </si>
  <si>
    <t>AYUNTAMIENTOS resultados por casilla 7-JUN-2015 (CEEPAC)</t>
  </si>
  <si>
    <t>JOSE GUADALUPE NIÑO VAZQUEZ</t>
  </si>
  <si>
    <t>ARTURO TRUJILLO MEDINA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</si>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</sst>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6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7" fillId="0" borderId="11" xfId="0" applyNumberFormat="1" applyFont="1" applyBorder="1" applyAlignment="1">
      <alignment horizontal="center" vertical="center"/>
    </xf>
    <xf numFmtId="186" fontId="7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2</xdr:row>
      <xdr:rowOff>28575</xdr:rowOff>
    </xdr:from>
    <xdr:to>
      <xdr:col>10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28575</xdr:rowOff>
    </xdr:from>
    <xdr:to>
      <xdr:col>11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009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252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107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28575</xdr:rowOff>
    </xdr:from>
    <xdr:to>
      <xdr:col>14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489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114300</xdr:colOff>
      <xdr:row>2</xdr:row>
      <xdr:rowOff>28575</xdr:rowOff>
    </xdr:from>
    <xdr:to>
      <xdr:col>17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778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</xdr:row>
      <xdr:rowOff>28575</xdr:rowOff>
    </xdr:from>
    <xdr:to>
      <xdr:col>8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720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9731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showOutlineSymbols="0" view="pageBreakPreview" zoomScale="60" zoomScaleNormal="82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Q39" sqref="Q39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3.2812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4.140625" style="3" customWidth="1"/>
    <col min="9" max="9" width="13.421875" style="3" customWidth="1"/>
    <col min="10" max="10" width="13.57421875" style="3" customWidth="1"/>
    <col min="11" max="11" width="12.57421875" style="3" customWidth="1"/>
    <col min="12" max="12" width="13.8515625" style="3" customWidth="1"/>
    <col min="13" max="13" width="13.140625" style="3" customWidth="1"/>
    <col min="14" max="14" width="12.57421875" style="3" customWidth="1"/>
    <col min="15" max="16" width="13.140625" style="3" customWidth="1"/>
    <col min="17" max="18" width="13.28125" style="3" customWidth="1"/>
    <col min="19" max="19" width="13.421875" style="3" customWidth="1"/>
    <col min="20" max="20" width="14.421875" style="3" bestFit="1" customWidth="1"/>
    <col min="21" max="21" width="13.7109375" style="3" bestFit="1" customWidth="1"/>
    <col min="22" max="23" width="11.421875" style="3" customWidth="1"/>
    <col min="24" max="24" width="14.00390625" style="4" customWidth="1"/>
    <col min="25" max="25" width="12.57421875" style="4" customWidth="1"/>
    <col min="26" max="26" width="13.421875" style="3" bestFit="1" customWidth="1"/>
    <col min="27" max="16384" width="11.421875" style="3" customWidth="1"/>
  </cols>
  <sheetData>
    <row r="1" spans="1:26" ht="12.75" customHeight="1">
      <c r="A1" s="1" t="s">
        <v>36</v>
      </c>
      <c r="B1" s="1"/>
      <c r="H1" s="27" t="s">
        <v>21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X1" s="32" t="s">
        <v>20</v>
      </c>
      <c r="Y1" s="32"/>
      <c r="Z1" s="32"/>
    </row>
    <row r="2" spans="1:26" ht="28.5" customHeight="1">
      <c r="A2" s="1"/>
      <c r="B2" s="1"/>
      <c r="H2" s="23"/>
      <c r="I2" s="24"/>
      <c r="J2" s="24" t="s">
        <v>35</v>
      </c>
      <c r="K2" s="24"/>
      <c r="L2" s="24"/>
      <c r="M2" s="24" t="s">
        <v>35</v>
      </c>
      <c r="N2" s="24"/>
      <c r="O2" s="24"/>
      <c r="P2" s="24"/>
      <c r="Q2" s="24" t="s">
        <v>35</v>
      </c>
      <c r="R2" s="24"/>
      <c r="S2" s="24"/>
      <c r="X2" s="30" t="s">
        <v>17</v>
      </c>
      <c r="Y2" s="30" t="s">
        <v>17</v>
      </c>
      <c r="Z2" s="30" t="s">
        <v>17</v>
      </c>
    </row>
    <row r="3" spans="1:26" s="13" customFormat="1" ht="45" customHeight="1">
      <c r="A3" s="19" t="s">
        <v>0</v>
      </c>
      <c r="B3" s="19" t="s">
        <v>39</v>
      </c>
      <c r="C3" s="19" t="s">
        <v>25</v>
      </c>
      <c r="D3" s="19" t="s">
        <v>1</v>
      </c>
      <c r="E3" s="19" t="s">
        <v>26</v>
      </c>
      <c r="F3" s="19" t="s">
        <v>2</v>
      </c>
      <c r="G3" s="19" t="s">
        <v>3</v>
      </c>
      <c r="H3" s="19" t="s">
        <v>4</v>
      </c>
      <c r="I3" s="19" t="s">
        <v>23</v>
      </c>
      <c r="J3" s="20" t="s">
        <v>29</v>
      </c>
      <c r="K3" s="19" t="s">
        <v>5</v>
      </c>
      <c r="L3" s="19" t="s">
        <v>8</v>
      </c>
      <c r="M3" s="20" t="s">
        <v>30</v>
      </c>
      <c r="N3" s="19" t="s">
        <v>6</v>
      </c>
      <c r="O3" s="19" t="s">
        <v>7</v>
      </c>
      <c r="P3" s="19" t="s">
        <v>22</v>
      </c>
      <c r="Q3" s="20" t="s">
        <v>33</v>
      </c>
      <c r="R3" s="19" t="s">
        <v>9</v>
      </c>
      <c r="S3" s="19" t="s">
        <v>24</v>
      </c>
      <c r="T3" s="19" t="s">
        <v>10</v>
      </c>
      <c r="U3" s="19" t="s">
        <v>12</v>
      </c>
      <c r="V3" s="19" t="s">
        <v>11</v>
      </c>
      <c r="W3" s="19" t="s">
        <v>13</v>
      </c>
      <c r="X3" s="20" t="s">
        <v>29</v>
      </c>
      <c r="Y3" s="20" t="s">
        <v>30</v>
      </c>
      <c r="Z3" s="20" t="s">
        <v>33</v>
      </c>
    </row>
    <row r="4" spans="1:26" s="31" customFormat="1" ht="45" customHeight="1">
      <c r="A4" s="21"/>
      <c r="B4" s="21"/>
      <c r="C4" s="21"/>
      <c r="D4" s="21"/>
      <c r="E4" s="21"/>
      <c r="F4" s="21"/>
      <c r="G4" s="21"/>
      <c r="H4" s="21" t="s">
        <v>31</v>
      </c>
      <c r="I4" s="21" t="s">
        <v>31</v>
      </c>
      <c r="J4" s="20" t="s">
        <v>31</v>
      </c>
      <c r="K4" s="21" t="s">
        <v>32</v>
      </c>
      <c r="L4" s="21" t="s">
        <v>32</v>
      </c>
      <c r="M4" s="20" t="s">
        <v>32</v>
      </c>
      <c r="N4" s="22" t="s">
        <v>34</v>
      </c>
      <c r="O4" s="22" t="s">
        <v>34</v>
      </c>
      <c r="P4" s="21" t="s">
        <v>34</v>
      </c>
      <c r="Q4" s="20" t="s">
        <v>34</v>
      </c>
      <c r="R4" s="22" t="s">
        <v>37</v>
      </c>
      <c r="S4" s="21" t="s">
        <v>38</v>
      </c>
      <c r="T4" s="21"/>
      <c r="U4" s="21"/>
      <c r="V4" s="21"/>
      <c r="W4" s="21"/>
      <c r="X4" s="20" t="s">
        <v>31</v>
      </c>
      <c r="Y4" s="20" t="s">
        <v>32</v>
      </c>
      <c r="Z4" s="20" t="s">
        <v>34</v>
      </c>
    </row>
    <row r="5" spans="1:26" ht="12.75">
      <c r="A5" s="16">
        <v>4</v>
      </c>
      <c r="B5" s="16">
        <v>1</v>
      </c>
      <c r="C5" s="16">
        <v>1</v>
      </c>
      <c r="D5" s="17" t="s">
        <v>17</v>
      </c>
      <c r="E5" s="25">
        <v>1</v>
      </c>
      <c r="F5" s="16" t="s">
        <v>14</v>
      </c>
      <c r="G5" s="18">
        <v>682</v>
      </c>
      <c r="H5" s="26">
        <v>121</v>
      </c>
      <c r="I5" s="26">
        <v>2</v>
      </c>
      <c r="J5" s="26">
        <v>12</v>
      </c>
      <c r="K5" s="26">
        <v>76</v>
      </c>
      <c r="L5" s="26">
        <v>10</v>
      </c>
      <c r="M5" s="26">
        <v>27</v>
      </c>
      <c r="N5" s="26">
        <v>83</v>
      </c>
      <c r="O5" s="26">
        <v>13</v>
      </c>
      <c r="P5" s="26">
        <v>3</v>
      </c>
      <c r="Q5" s="26">
        <v>21</v>
      </c>
      <c r="R5" s="26">
        <v>77</v>
      </c>
      <c r="S5" s="26">
        <v>0</v>
      </c>
      <c r="T5" s="26">
        <v>0</v>
      </c>
      <c r="U5" s="26">
        <v>13</v>
      </c>
      <c r="V5" s="2">
        <f aca="true" t="shared" si="0" ref="V5:V31">SUM($H5:$T5)</f>
        <v>445</v>
      </c>
      <c r="W5" s="2">
        <f aca="true" t="shared" si="1" ref="W5:W31">SUM(U5:V5)</f>
        <v>458</v>
      </c>
      <c r="X5" s="29">
        <f aca="true" t="shared" si="2" ref="X5:X31">H5+I5+J5</f>
        <v>135</v>
      </c>
      <c r="Y5" s="29">
        <f aca="true" t="shared" si="3" ref="Y5:Y31">K5+L5+M5</f>
        <v>113</v>
      </c>
      <c r="Z5" s="29">
        <f aca="true" t="shared" si="4" ref="Z5:Z31">N5+O5+P5+Q5</f>
        <v>120</v>
      </c>
    </row>
    <row r="6" spans="1:26" ht="12.75">
      <c r="A6" s="16">
        <v>4</v>
      </c>
      <c r="B6" s="16">
        <v>1</v>
      </c>
      <c r="C6" s="16">
        <v>1</v>
      </c>
      <c r="D6" s="17" t="s">
        <v>17</v>
      </c>
      <c r="E6" s="25">
        <v>1</v>
      </c>
      <c r="F6" s="16" t="s">
        <v>15</v>
      </c>
      <c r="G6" s="18">
        <v>682</v>
      </c>
      <c r="H6" s="26">
        <v>128</v>
      </c>
      <c r="I6" s="26">
        <v>4</v>
      </c>
      <c r="J6" s="26">
        <v>13</v>
      </c>
      <c r="K6" s="26">
        <v>86</v>
      </c>
      <c r="L6" s="26">
        <v>8</v>
      </c>
      <c r="M6" s="26">
        <v>25</v>
      </c>
      <c r="N6" s="26">
        <v>81</v>
      </c>
      <c r="O6" s="26">
        <v>12</v>
      </c>
      <c r="P6" s="26">
        <v>6</v>
      </c>
      <c r="Q6" s="26">
        <v>22</v>
      </c>
      <c r="R6" s="26">
        <v>93</v>
      </c>
      <c r="S6" s="26">
        <v>2</v>
      </c>
      <c r="T6" s="26">
        <v>0</v>
      </c>
      <c r="U6" s="26">
        <v>3</v>
      </c>
      <c r="V6" s="2">
        <f t="shared" si="0"/>
        <v>480</v>
      </c>
      <c r="W6" s="2">
        <f t="shared" si="1"/>
        <v>483</v>
      </c>
      <c r="X6" s="29">
        <f t="shared" si="2"/>
        <v>145</v>
      </c>
      <c r="Y6" s="29">
        <f t="shared" si="3"/>
        <v>119</v>
      </c>
      <c r="Z6" s="2">
        <f t="shared" si="4"/>
        <v>121</v>
      </c>
    </row>
    <row r="7" spans="1:26" ht="12.75">
      <c r="A7" s="16">
        <v>4</v>
      </c>
      <c r="B7" s="16">
        <v>1</v>
      </c>
      <c r="C7" s="16">
        <v>1</v>
      </c>
      <c r="D7" s="17" t="s">
        <v>17</v>
      </c>
      <c r="E7" s="25">
        <v>2</v>
      </c>
      <c r="F7" s="16" t="s">
        <v>14</v>
      </c>
      <c r="G7" s="18">
        <v>678</v>
      </c>
      <c r="H7" s="26">
        <v>140</v>
      </c>
      <c r="I7" s="26">
        <v>0</v>
      </c>
      <c r="J7" s="26">
        <v>19</v>
      </c>
      <c r="K7" s="26">
        <v>99</v>
      </c>
      <c r="L7" s="26">
        <v>9</v>
      </c>
      <c r="M7" s="26">
        <v>17</v>
      </c>
      <c r="N7" s="26">
        <v>102</v>
      </c>
      <c r="O7" s="26">
        <v>7</v>
      </c>
      <c r="P7" s="26">
        <v>4</v>
      </c>
      <c r="Q7" s="26">
        <v>22</v>
      </c>
      <c r="R7" s="26">
        <v>60</v>
      </c>
      <c r="S7" s="26">
        <v>0</v>
      </c>
      <c r="T7" s="26">
        <v>1</v>
      </c>
      <c r="U7" s="26">
        <v>11</v>
      </c>
      <c r="V7" s="2">
        <f t="shared" si="0"/>
        <v>480</v>
      </c>
      <c r="W7" s="2">
        <f t="shared" si="1"/>
        <v>491</v>
      </c>
      <c r="X7" s="29">
        <f t="shared" si="2"/>
        <v>159</v>
      </c>
      <c r="Y7" s="29">
        <f t="shared" si="3"/>
        <v>125</v>
      </c>
      <c r="Z7" s="2">
        <f t="shared" si="4"/>
        <v>135</v>
      </c>
    </row>
    <row r="8" spans="1:26" ht="12.75">
      <c r="A8" s="16">
        <v>4</v>
      </c>
      <c r="B8" s="16">
        <v>1</v>
      </c>
      <c r="C8" s="16">
        <v>1</v>
      </c>
      <c r="D8" s="17" t="s">
        <v>17</v>
      </c>
      <c r="E8" s="25">
        <v>2</v>
      </c>
      <c r="F8" s="16" t="s">
        <v>15</v>
      </c>
      <c r="G8" s="18">
        <v>677</v>
      </c>
      <c r="H8" s="26">
        <v>131</v>
      </c>
      <c r="I8" s="26">
        <v>13</v>
      </c>
      <c r="J8" s="26">
        <v>14</v>
      </c>
      <c r="K8" s="26">
        <v>84</v>
      </c>
      <c r="L8" s="26">
        <v>7</v>
      </c>
      <c r="M8" s="26">
        <v>16</v>
      </c>
      <c r="N8" s="26">
        <v>96</v>
      </c>
      <c r="O8" s="26">
        <v>9</v>
      </c>
      <c r="P8" s="26">
        <v>7</v>
      </c>
      <c r="Q8" s="26">
        <v>23</v>
      </c>
      <c r="R8" s="26">
        <v>61</v>
      </c>
      <c r="S8" s="26">
        <v>3</v>
      </c>
      <c r="T8" s="26">
        <v>0</v>
      </c>
      <c r="U8" s="26">
        <v>10</v>
      </c>
      <c r="V8" s="2">
        <f t="shared" si="0"/>
        <v>464</v>
      </c>
      <c r="W8" s="2">
        <f t="shared" si="1"/>
        <v>474</v>
      </c>
      <c r="X8" s="29">
        <f t="shared" si="2"/>
        <v>158</v>
      </c>
      <c r="Y8" s="29">
        <f t="shared" si="3"/>
        <v>107</v>
      </c>
      <c r="Z8" s="2">
        <f t="shared" si="4"/>
        <v>135</v>
      </c>
    </row>
    <row r="9" spans="1:26" ht="12.75">
      <c r="A9" s="16">
        <v>4</v>
      </c>
      <c r="B9" s="16">
        <v>1</v>
      </c>
      <c r="C9" s="16">
        <v>1</v>
      </c>
      <c r="D9" s="17" t="s">
        <v>17</v>
      </c>
      <c r="E9" s="25">
        <v>2</v>
      </c>
      <c r="F9" s="16" t="s">
        <v>16</v>
      </c>
      <c r="G9" s="18">
        <v>677</v>
      </c>
      <c r="H9" s="26">
        <v>137</v>
      </c>
      <c r="I9" s="26">
        <v>0</v>
      </c>
      <c r="J9" s="26">
        <v>13</v>
      </c>
      <c r="K9" s="26">
        <v>63</v>
      </c>
      <c r="L9" s="26">
        <v>17</v>
      </c>
      <c r="M9" s="26">
        <v>27</v>
      </c>
      <c r="N9" s="26">
        <v>104</v>
      </c>
      <c r="O9" s="26">
        <v>11</v>
      </c>
      <c r="P9" s="26">
        <v>7</v>
      </c>
      <c r="Q9" s="26">
        <v>21</v>
      </c>
      <c r="R9" s="26">
        <v>54</v>
      </c>
      <c r="S9" s="26">
        <v>4</v>
      </c>
      <c r="T9" s="26">
        <v>0</v>
      </c>
      <c r="U9" s="26">
        <v>7</v>
      </c>
      <c r="V9" s="2">
        <f t="shared" si="0"/>
        <v>458</v>
      </c>
      <c r="W9" s="2">
        <f t="shared" si="1"/>
        <v>465</v>
      </c>
      <c r="X9" s="29">
        <f t="shared" si="2"/>
        <v>150</v>
      </c>
      <c r="Y9" s="29">
        <f t="shared" si="3"/>
        <v>107</v>
      </c>
      <c r="Z9" s="2">
        <f t="shared" si="4"/>
        <v>143</v>
      </c>
    </row>
    <row r="10" spans="1:26" ht="12.75">
      <c r="A10" s="16">
        <v>4</v>
      </c>
      <c r="B10" s="16">
        <v>1</v>
      </c>
      <c r="C10" s="16">
        <v>1</v>
      </c>
      <c r="D10" s="17" t="s">
        <v>17</v>
      </c>
      <c r="E10" s="25">
        <v>3</v>
      </c>
      <c r="F10" s="16" t="s">
        <v>14</v>
      </c>
      <c r="G10" s="18">
        <v>288</v>
      </c>
      <c r="H10" s="26">
        <v>42</v>
      </c>
      <c r="I10" s="26">
        <v>0</v>
      </c>
      <c r="J10" s="26">
        <v>1</v>
      </c>
      <c r="K10" s="26">
        <v>7</v>
      </c>
      <c r="L10" s="26">
        <v>2</v>
      </c>
      <c r="M10" s="26">
        <v>0</v>
      </c>
      <c r="N10" s="26">
        <v>81</v>
      </c>
      <c r="O10" s="26">
        <v>14</v>
      </c>
      <c r="P10" s="26">
        <v>4</v>
      </c>
      <c r="Q10" s="26">
        <v>30</v>
      </c>
      <c r="R10" s="26">
        <v>3</v>
      </c>
      <c r="S10" s="26">
        <v>0</v>
      </c>
      <c r="T10" s="26">
        <v>0</v>
      </c>
      <c r="U10" s="26">
        <v>6</v>
      </c>
      <c r="V10" s="2">
        <f t="shared" si="0"/>
        <v>184</v>
      </c>
      <c r="W10" s="2">
        <f t="shared" si="1"/>
        <v>190</v>
      </c>
      <c r="X10" s="29">
        <f t="shared" si="2"/>
        <v>43</v>
      </c>
      <c r="Y10" s="29">
        <f t="shared" si="3"/>
        <v>9</v>
      </c>
      <c r="Z10" s="2">
        <f t="shared" si="4"/>
        <v>129</v>
      </c>
    </row>
    <row r="11" spans="1:26" ht="12.75">
      <c r="A11" s="16">
        <v>4</v>
      </c>
      <c r="B11" s="16">
        <v>1</v>
      </c>
      <c r="C11" s="16">
        <v>1</v>
      </c>
      <c r="D11" s="17" t="s">
        <v>17</v>
      </c>
      <c r="E11" s="25">
        <v>4</v>
      </c>
      <c r="F11" s="16" t="s">
        <v>14</v>
      </c>
      <c r="G11" s="18">
        <v>349</v>
      </c>
      <c r="H11" s="26">
        <v>37</v>
      </c>
      <c r="I11" s="26">
        <v>0</v>
      </c>
      <c r="J11" s="26">
        <v>0</v>
      </c>
      <c r="K11" s="26">
        <v>23</v>
      </c>
      <c r="L11" s="26">
        <v>1</v>
      </c>
      <c r="M11" s="26">
        <v>2</v>
      </c>
      <c r="N11" s="26">
        <v>96</v>
      </c>
      <c r="O11" s="26">
        <v>39</v>
      </c>
      <c r="P11" s="26">
        <v>2</v>
      </c>
      <c r="Q11" s="26">
        <v>40</v>
      </c>
      <c r="R11" s="26">
        <v>1</v>
      </c>
      <c r="S11" s="26">
        <v>1</v>
      </c>
      <c r="T11" s="26">
        <v>0</v>
      </c>
      <c r="U11" s="26">
        <v>7</v>
      </c>
      <c r="V11" s="2">
        <f t="shared" si="0"/>
        <v>242</v>
      </c>
      <c r="W11" s="2">
        <f t="shared" si="1"/>
        <v>249</v>
      </c>
      <c r="X11" s="29">
        <f t="shared" si="2"/>
        <v>37</v>
      </c>
      <c r="Y11" s="29">
        <f t="shared" si="3"/>
        <v>26</v>
      </c>
      <c r="Z11" s="2">
        <f t="shared" si="4"/>
        <v>177</v>
      </c>
    </row>
    <row r="12" spans="1:26" ht="12.75">
      <c r="A12" s="16">
        <v>4</v>
      </c>
      <c r="B12" s="16">
        <v>1</v>
      </c>
      <c r="C12" s="16">
        <v>1</v>
      </c>
      <c r="D12" s="17" t="s">
        <v>17</v>
      </c>
      <c r="E12" s="25">
        <v>5</v>
      </c>
      <c r="F12" s="16" t="s">
        <v>14</v>
      </c>
      <c r="G12" s="18">
        <v>226</v>
      </c>
      <c r="H12" s="26">
        <v>31</v>
      </c>
      <c r="I12" s="26">
        <v>2</v>
      </c>
      <c r="J12" s="26">
        <v>0</v>
      </c>
      <c r="K12" s="26">
        <v>49</v>
      </c>
      <c r="L12" s="26">
        <v>3</v>
      </c>
      <c r="M12" s="26">
        <v>0</v>
      </c>
      <c r="N12" s="26">
        <v>49</v>
      </c>
      <c r="O12" s="26">
        <v>4</v>
      </c>
      <c r="P12" s="26">
        <v>1</v>
      </c>
      <c r="Q12" s="26">
        <v>15</v>
      </c>
      <c r="R12" s="26">
        <v>3</v>
      </c>
      <c r="S12" s="26">
        <v>0</v>
      </c>
      <c r="T12" s="26">
        <v>0</v>
      </c>
      <c r="U12" s="26">
        <v>13</v>
      </c>
      <c r="V12" s="2">
        <f t="shared" si="0"/>
        <v>157</v>
      </c>
      <c r="W12" s="2">
        <f t="shared" si="1"/>
        <v>170</v>
      </c>
      <c r="X12" s="29">
        <f t="shared" si="2"/>
        <v>33</v>
      </c>
      <c r="Y12" s="29">
        <f t="shared" si="3"/>
        <v>52</v>
      </c>
      <c r="Z12" s="2">
        <f t="shared" si="4"/>
        <v>69</v>
      </c>
    </row>
    <row r="13" spans="1:26" ht="12.75">
      <c r="A13" s="16">
        <v>4</v>
      </c>
      <c r="B13" s="16">
        <v>1</v>
      </c>
      <c r="C13" s="16">
        <v>1</v>
      </c>
      <c r="D13" s="17" t="s">
        <v>17</v>
      </c>
      <c r="E13" s="25">
        <v>6</v>
      </c>
      <c r="F13" s="16" t="s">
        <v>14</v>
      </c>
      <c r="G13" s="18">
        <v>508</v>
      </c>
      <c r="H13" s="26">
        <v>136</v>
      </c>
      <c r="I13" s="26">
        <v>1</v>
      </c>
      <c r="J13" s="26">
        <v>18</v>
      </c>
      <c r="K13" s="26">
        <v>63</v>
      </c>
      <c r="L13" s="26">
        <v>2</v>
      </c>
      <c r="M13" s="26">
        <v>10</v>
      </c>
      <c r="N13" s="26">
        <v>31</v>
      </c>
      <c r="O13" s="26">
        <v>3</v>
      </c>
      <c r="P13" s="26">
        <v>2</v>
      </c>
      <c r="Q13" s="26">
        <v>14</v>
      </c>
      <c r="R13" s="26">
        <v>45</v>
      </c>
      <c r="S13" s="26">
        <v>1</v>
      </c>
      <c r="T13" s="26">
        <v>0</v>
      </c>
      <c r="U13" s="26">
        <v>7</v>
      </c>
      <c r="V13" s="2">
        <f t="shared" si="0"/>
        <v>326</v>
      </c>
      <c r="W13" s="2">
        <f t="shared" si="1"/>
        <v>333</v>
      </c>
      <c r="X13" s="29">
        <f t="shared" si="2"/>
        <v>155</v>
      </c>
      <c r="Y13" s="29">
        <f t="shared" si="3"/>
        <v>75</v>
      </c>
      <c r="Z13" s="2">
        <f t="shared" si="4"/>
        <v>50</v>
      </c>
    </row>
    <row r="14" spans="1:26" ht="12.75">
      <c r="A14" s="16">
        <v>4</v>
      </c>
      <c r="B14" s="16">
        <v>1</v>
      </c>
      <c r="C14" s="16">
        <v>1</v>
      </c>
      <c r="D14" s="17" t="s">
        <v>17</v>
      </c>
      <c r="E14" s="25">
        <v>6</v>
      </c>
      <c r="F14" s="16" t="s">
        <v>27</v>
      </c>
      <c r="G14" s="18">
        <v>541</v>
      </c>
      <c r="H14" s="26">
        <v>106</v>
      </c>
      <c r="I14" s="26">
        <v>0</v>
      </c>
      <c r="J14" s="26">
        <v>11</v>
      </c>
      <c r="K14" s="26">
        <v>53</v>
      </c>
      <c r="L14" s="26">
        <v>10</v>
      </c>
      <c r="M14" s="26">
        <v>20</v>
      </c>
      <c r="N14" s="26">
        <v>58</v>
      </c>
      <c r="O14" s="26">
        <v>43</v>
      </c>
      <c r="P14" s="26">
        <v>0</v>
      </c>
      <c r="Q14" s="26">
        <v>25</v>
      </c>
      <c r="R14" s="26">
        <v>12</v>
      </c>
      <c r="S14" s="26">
        <v>0</v>
      </c>
      <c r="T14" s="26">
        <v>0</v>
      </c>
      <c r="U14" s="26">
        <v>14</v>
      </c>
      <c r="V14" s="2">
        <f t="shared" si="0"/>
        <v>338</v>
      </c>
      <c r="W14" s="2">
        <f t="shared" si="1"/>
        <v>352</v>
      </c>
      <c r="X14" s="29">
        <f t="shared" si="2"/>
        <v>117</v>
      </c>
      <c r="Y14" s="29">
        <f t="shared" si="3"/>
        <v>83</v>
      </c>
      <c r="Z14" s="2">
        <f t="shared" si="4"/>
        <v>126</v>
      </c>
    </row>
    <row r="15" spans="1:26" ht="12.75">
      <c r="A15" s="16">
        <v>4</v>
      </c>
      <c r="B15" s="16">
        <v>1</v>
      </c>
      <c r="C15" s="16">
        <v>1</v>
      </c>
      <c r="D15" s="17" t="s">
        <v>17</v>
      </c>
      <c r="E15" s="25">
        <v>6</v>
      </c>
      <c r="F15" s="16" t="s">
        <v>28</v>
      </c>
      <c r="G15" s="18">
        <v>540</v>
      </c>
      <c r="H15" s="26">
        <v>106</v>
      </c>
      <c r="I15" s="26">
        <v>1</v>
      </c>
      <c r="J15" s="26">
        <v>14</v>
      </c>
      <c r="K15" s="26">
        <v>35</v>
      </c>
      <c r="L15" s="26">
        <v>4</v>
      </c>
      <c r="M15" s="26">
        <v>9</v>
      </c>
      <c r="N15" s="26">
        <v>50</v>
      </c>
      <c r="O15" s="26">
        <v>50</v>
      </c>
      <c r="P15" s="26">
        <v>3</v>
      </c>
      <c r="Q15" s="26">
        <v>28</v>
      </c>
      <c r="R15" s="26">
        <v>28</v>
      </c>
      <c r="S15" s="26">
        <v>0</v>
      </c>
      <c r="T15" s="26">
        <v>0</v>
      </c>
      <c r="U15" s="26">
        <v>12</v>
      </c>
      <c r="V15" s="2">
        <f t="shared" si="0"/>
        <v>328</v>
      </c>
      <c r="W15" s="2">
        <f t="shared" si="1"/>
        <v>340</v>
      </c>
      <c r="X15" s="29">
        <f t="shared" si="2"/>
        <v>121</v>
      </c>
      <c r="Y15" s="29">
        <f t="shared" si="3"/>
        <v>48</v>
      </c>
      <c r="Z15" s="2">
        <f t="shared" si="4"/>
        <v>131</v>
      </c>
    </row>
    <row r="16" spans="1:26" ht="12.75">
      <c r="A16" s="16">
        <v>4</v>
      </c>
      <c r="B16" s="16">
        <v>1</v>
      </c>
      <c r="C16" s="16">
        <v>1</v>
      </c>
      <c r="D16" s="17" t="s">
        <v>17</v>
      </c>
      <c r="E16" s="25">
        <v>7</v>
      </c>
      <c r="F16" s="16" t="s">
        <v>14</v>
      </c>
      <c r="G16" s="18">
        <v>627</v>
      </c>
      <c r="H16" s="26">
        <v>65</v>
      </c>
      <c r="I16" s="26">
        <v>4</v>
      </c>
      <c r="J16" s="26">
        <v>15</v>
      </c>
      <c r="K16" s="26">
        <v>81</v>
      </c>
      <c r="L16" s="26">
        <v>11</v>
      </c>
      <c r="M16" s="26">
        <v>31</v>
      </c>
      <c r="N16" s="26">
        <v>112</v>
      </c>
      <c r="O16" s="26">
        <v>19</v>
      </c>
      <c r="P16" s="26">
        <v>3</v>
      </c>
      <c r="Q16" s="26">
        <v>52</v>
      </c>
      <c r="R16" s="26">
        <v>21</v>
      </c>
      <c r="S16" s="26">
        <v>5</v>
      </c>
      <c r="T16" s="26">
        <v>0</v>
      </c>
      <c r="U16" s="26">
        <v>6</v>
      </c>
      <c r="V16" s="2">
        <f t="shared" si="0"/>
        <v>419</v>
      </c>
      <c r="W16" s="2">
        <f t="shared" si="1"/>
        <v>425</v>
      </c>
      <c r="X16" s="29">
        <f t="shared" si="2"/>
        <v>84</v>
      </c>
      <c r="Y16" s="29">
        <f t="shared" si="3"/>
        <v>123</v>
      </c>
      <c r="Z16" s="2">
        <f t="shared" si="4"/>
        <v>186</v>
      </c>
    </row>
    <row r="17" spans="1:26" ht="12.75">
      <c r="A17" s="16">
        <v>4</v>
      </c>
      <c r="B17" s="16">
        <v>1</v>
      </c>
      <c r="C17" s="16">
        <v>1</v>
      </c>
      <c r="D17" s="17" t="s">
        <v>17</v>
      </c>
      <c r="E17" s="25">
        <v>7</v>
      </c>
      <c r="F17" s="16" t="s">
        <v>15</v>
      </c>
      <c r="G17" s="18">
        <v>626</v>
      </c>
      <c r="H17" s="26">
        <v>74</v>
      </c>
      <c r="I17" s="26">
        <v>0</v>
      </c>
      <c r="J17" s="26">
        <v>18</v>
      </c>
      <c r="K17" s="26">
        <v>113</v>
      </c>
      <c r="L17" s="26">
        <v>4</v>
      </c>
      <c r="M17" s="26">
        <v>22</v>
      </c>
      <c r="N17" s="26">
        <v>89</v>
      </c>
      <c r="O17" s="26">
        <v>10</v>
      </c>
      <c r="P17" s="26">
        <v>3</v>
      </c>
      <c r="Q17" s="26">
        <v>34</v>
      </c>
      <c r="R17" s="26">
        <v>17</v>
      </c>
      <c r="S17" s="26">
        <v>5</v>
      </c>
      <c r="T17" s="26">
        <v>0</v>
      </c>
      <c r="U17" s="26">
        <v>17</v>
      </c>
      <c r="V17" s="2">
        <f t="shared" si="0"/>
        <v>389</v>
      </c>
      <c r="W17" s="2">
        <f t="shared" si="1"/>
        <v>406</v>
      </c>
      <c r="X17" s="29">
        <f t="shared" si="2"/>
        <v>92</v>
      </c>
      <c r="Y17" s="29">
        <f t="shared" si="3"/>
        <v>139</v>
      </c>
      <c r="Z17" s="2">
        <f t="shared" si="4"/>
        <v>136</v>
      </c>
    </row>
    <row r="18" spans="1:26" ht="12.75">
      <c r="A18" s="16">
        <v>4</v>
      </c>
      <c r="B18" s="16">
        <v>2</v>
      </c>
      <c r="C18" s="16">
        <v>1</v>
      </c>
      <c r="D18" s="17" t="s">
        <v>17</v>
      </c>
      <c r="E18" s="25">
        <v>8</v>
      </c>
      <c r="F18" s="16" t="s">
        <v>14</v>
      </c>
      <c r="G18" s="18">
        <v>596</v>
      </c>
      <c r="H18" s="26">
        <v>106</v>
      </c>
      <c r="I18" s="26">
        <v>4</v>
      </c>
      <c r="J18" s="26">
        <v>10</v>
      </c>
      <c r="K18" s="26">
        <v>60</v>
      </c>
      <c r="L18" s="26">
        <v>12</v>
      </c>
      <c r="M18" s="26">
        <v>21</v>
      </c>
      <c r="N18" s="26">
        <v>77</v>
      </c>
      <c r="O18" s="26">
        <v>6</v>
      </c>
      <c r="P18" s="26">
        <v>0</v>
      </c>
      <c r="Q18" s="26">
        <v>46</v>
      </c>
      <c r="R18" s="26">
        <v>72</v>
      </c>
      <c r="S18" s="26">
        <v>3</v>
      </c>
      <c r="T18" s="26">
        <v>0</v>
      </c>
      <c r="U18" s="26">
        <v>10</v>
      </c>
      <c r="V18" s="2">
        <f t="shared" si="0"/>
        <v>417</v>
      </c>
      <c r="W18" s="2">
        <f t="shared" si="1"/>
        <v>427</v>
      </c>
      <c r="X18" s="29">
        <f t="shared" si="2"/>
        <v>120</v>
      </c>
      <c r="Y18" s="29">
        <f t="shared" si="3"/>
        <v>93</v>
      </c>
      <c r="Z18" s="2">
        <f t="shared" si="4"/>
        <v>129</v>
      </c>
    </row>
    <row r="19" spans="1:26" ht="12.75">
      <c r="A19" s="16">
        <v>4</v>
      </c>
      <c r="B19" s="16">
        <v>1</v>
      </c>
      <c r="C19" s="16">
        <v>1</v>
      </c>
      <c r="D19" s="17" t="s">
        <v>17</v>
      </c>
      <c r="E19" s="25">
        <v>8</v>
      </c>
      <c r="F19" s="16" t="s">
        <v>15</v>
      </c>
      <c r="G19" s="18">
        <v>596</v>
      </c>
      <c r="H19" s="26">
        <v>102</v>
      </c>
      <c r="I19" s="26">
        <v>11</v>
      </c>
      <c r="J19" s="26">
        <v>0</v>
      </c>
      <c r="K19" s="26">
        <v>70</v>
      </c>
      <c r="L19" s="26">
        <v>3</v>
      </c>
      <c r="M19" s="26">
        <v>0</v>
      </c>
      <c r="N19" s="26">
        <v>116</v>
      </c>
      <c r="O19" s="26">
        <v>13</v>
      </c>
      <c r="P19" s="26">
        <v>4</v>
      </c>
      <c r="Q19" s="26">
        <v>0</v>
      </c>
      <c r="R19" s="26">
        <v>62</v>
      </c>
      <c r="S19" s="26">
        <v>0</v>
      </c>
      <c r="T19" s="26">
        <v>0</v>
      </c>
      <c r="U19" s="26">
        <v>15</v>
      </c>
      <c r="V19" s="2">
        <f t="shared" si="0"/>
        <v>381</v>
      </c>
      <c r="W19" s="2">
        <f t="shared" si="1"/>
        <v>396</v>
      </c>
      <c r="X19" s="29">
        <f t="shared" si="2"/>
        <v>113</v>
      </c>
      <c r="Y19" s="29">
        <f t="shared" si="3"/>
        <v>73</v>
      </c>
      <c r="Z19" s="2">
        <f t="shared" si="4"/>
        <v>133</v>
      </c>
    </row>
    <row r="20" spans="1:26" ht="12.75">
      <c r="A20" s="16">
        <v>4</v>
      </c>
      <c r="B20" s="16">
        <v>2</v>
      </c>
      <c r="C20" s="16">
        <v>1</v>
      </c>
      <c r="D20" s="17" t="s">
        <v>17</v>
      </c>
      <c r="E20" s="25">
        <v>8</v>
      </c>
      <c r="F20" s="16" t="s">
        <v>27</v>
      </c>
      <c r="G20" s="18">
        <v>242</v>
      </c>
      <c r="H20" s="26">
        <v>26</v>
      </c>
      <c r="I20" s="26">
        <v>0</v>
      </c>
      <c r="J20" s="26">
        <v>1</v>
      </c>
      <c r="K20" s="26">
        <v>7</v>
      </c>
      <c r="L20" s="26">
        <v>0</v>
      </c>
      <c r="M20" s="26">
        <v>0</v>
      </c>
      <c r="N20" s="26">
        <v>17</v>
      </c>
      <c r="O20" s="26">
        <v>2</v>
      </c>
      <c r="P20" s="26">
        <v>17</v>
      </c>
      <c r="Q20" s="26">
        <v>17</v>
      </c>
      <c r="R20" s="26">
        <v>26</v>
      </c>
      <c r="S20" s="26">
        <v>0</v>
      </c>
      <c r="T20" s="26">
        <v>0</v>
      </c>
      <c r="U20" s="26">
        <v>9</v>
      </c>
      <c r="V20" s="2">
        <f t="shared" si="0"/>
        <v>113</v>
      </c>
      <c r="W20" s="2">
        <f t="shared" si="1"/>
        <v>122</v>
      </c>
      <c r="X20" s="29">
        <f t="shared" si="2"/>
        <v>27</v>
      </c>
      <c r="Y20" s="29">
        <f t="shared" si="3"/>
        <v>7</v>
      </c>
      <c r="Z20" s="2">
        <f t="shared" si="4"/>
        <v>53</v>
      </c>
    </row>
    <row r="21" spans="1:26" ht="12.75">
      <c r="A21" s="16">
        <v>4</v>
      </c>
      <c r="B21" s="16">
        <v>2</v>
      </c>
      <c r="C21" s="16">
        <v>1</v>
      </c>
      <c r="D21" s="17" t="s">
        <v>17</v>
      </c>
      <c r="E21" s="25">
        <v>9</v>
      </c>
      <c r="F21" s="16" t="s">
        <v>14</v>
      </c>
      <c r="G21" s="18">
        <v>287</v>
      </c>
      <c r="H21" s="26">
        <v>50</v>
      </c>
      <c r="I21" s="26">
        <v>1</v>
      </c>
      <c r="J21" s="26">
        <v>10</v>
      </c>
      <c r="K21" s="26">
        <v>25</v>
      </c>
      <c r="L21" s="26">
        <v>1</v>
      </c>
      <c r="M21" s="26">
        <v>8</v>
      </c>
      <c r="N21" s="26">
        <v>30</v>
      </c>
      <c r="O21" s="26">
        <v>0</v>
      </c>
      <c r="P21" s="26">
        <v>2</v>
      </c>
      <c r="Q21" s="26">
        <v>12</v>
      </c>
      <c r="R21" s="26">
        <v>19</v>
      </c>
      <c r="S21" s="26">
        <v>1</v>
      </c>
      <c r="T21" s="26">
        <v>0</v>
      </c>
      <c r="U21" s="26">
        <v>4</v>
      </c>
      <c r="V21" s="2">
        <f t="shared" si="0"/>
        <v>159</v>
      </c>
      <c r="W21" s="2">
        <f t="shared" si="1"/>
        <v>163</v>
      </c>
      <c r="X21" s="29">
        <f t="shared" si="2"/>
        <v>61</v>
      </c>
      <c r="Y21" s="29">
        <f t="shared" si="3"/>
        <v>34</v>
      </c>
      <c r="Z21" s="2">
        <f t="shared" si="4"/>
        <v>44</v>
      </c>
    </row>
    <row r="22" spans="1:26" ht="12.75">
      <c r="A22" s="16">
        <v>4</v>
      </c>
      <c r="B22" s="16">
        <v>1</v>
      </c>
      <c r="C22" s="16">
        <v>1</v>
      </c>
      <c r="D22" s="17" t="s">
        <v>17</v>
      </c>
      <c r="E22" s="25">
        <v>10</v>
      </c>
      <c r="F22" s="16" t="s">
        <v>14</v>
      </c>
      <c r="G22" s="18">
        <v>139</v>
      </c>
      <c r="H22" s="26">
        <v>17</v>
      </c>
      <c r="I22" s="26">
        <v>0</v>
      </c>
      <c r="J22" s="26">
        <v>1</v>
      </c>
      <c r="K22" s="26">
        <v>10</v>
      </c>
      <c r="L22" s="26">
        <v>1</v>
      </c>
      <c r="M22" s="26">
        <v>5</v>
      </c>
      <c r="N22" s="26">
        <v>21</v>
      </c>
      <c r="O22" s="26">
        <v>3</v>
      </c>
      <c r="P22" s="26">
        <v>2</v>
      </c>
      <c r="Q22" s="26">
        <v>15</v>
      </c>
      <c r="R22" s="26">
        <v>2</v>
      </c>
      <c r="S22" s="26">
        <v>0</v>
      </c>
      <c r="T22" s="26">
        <v>0</v>
      </c>
      <c r="U22" s="26">
        <v>1</v>
      </c>
      <c r="V22" s="2">
        <f t="shared" si="0"/>
        <v>77</v>
      </c>
      <c r="W22" s="2">
        <f t="shared" si="1"/>
        <v>78</v>
      </c>
      <c r="X22" s="29">
        <f t="shared" si="2"/>
        <v>18</v>
      </c>
      <c r="Y22" s="29">
        <f t="shared" si="3"/>
        <v>16</v>
      </c>
      <c r="Z22" s="2">
        <f t="shared" si="4"/>
        <v>41</v>
      </c>
    </row>
    <row r="23" spans="1:26" ht="12.75">
      <c r="A23" s="16">
        <v>4</v>
      </c>
      <c r="B23" s="16">
        <v>2</v>
      </c>
      <c r="C23" s="16">
        <v>1</v>
      </c>
      <c r="D23" s="17" t="s">
        <v>17</v>
      </c>
      <c r="E23" s="25">
        <v>11</v>
      </c>
      <c r="F23" s="16" t="s">
        <v>14</v>
      </c>
      <c r="G23" s="18">
        <v>562</v>
      </c>
      <c r="H23" s="26">
        <v>122</v>
      </c>
      <c r="I23" s="26">
        <v>2</v>
      </c>
      <c r="J23" s="26">
        <v>25</v>
      </c>
      <c r="K23" s="26">
        <v>34</v>
      </c>
      <c r="L23" s="26">
        <v>3</v>
      </c>
      <c r="M23" s="26">
        <v>10</v>
      </c>
      <c r="N23" s="26">
        <v>116</v>
      </c>
      <c r="O23" s="26">
        <v>16</v>
      </c>
      <c r="P23" s="26">
        <v>4</v>
      </c>
      <c r="Q23" s="26">
        <v>67</v>
      </c>
      <c r="R23" s="26">
        <v>17</v>
      </c>
      <c r="S23" s="26">
        <v>0</v>
      </c>
      <c r="T23" s="26">
        <v>0</v>
      </c>
      <c r="U23" s="26">
        <v>8</v>
      </c>
      <c r="V23" s="2">
        <f t="shared" si="0"/>
        <v>416</v>
      </c>
      <c r="W23" s="2">
        <f t="shared" si="1"/>
        <v>424</v>
      </c>
      <c r="X23" s="29">
        <f t="shared" si="2"/>
        <v>149</v>
      </c>
      <c r="Y23" s="29">
        <f t="shared" si="3"/>
        <v>47</v>
      </c>
      <c r="Z23" s="2">
        <f t="shared" si="4"/>
        <v>203</v>
      </c>
    </row>
    <row r="24" spans="1:26" ht="12.75">
      <c r="A24" s="16">
        <v>4</v>
      </c>
      <c r="B24" s="16">
        <v>1</v>
      </c>
      <c r="C24" s="16">
        <v>1</v>
      </c>
      <c r="D24" s="17" t="s">
        <v>17</v>
      </c>
      <c r="E24" s="25">
        <v>11</v>
      </c>
      <c r="F24" s="16" t="s">
        <v>15</v>
      </c>
      <c r="G24" s="18">
        <v>562</v>
      </c>
      <c r="H24" s="26">
        <v>127</v>
      </c>
      <c r="I24" s="26">
        <v>1</v>
      </c>
      <c r="J24" s="26">
        <v>16</v>
      </c>
      <c r="K24" s="26">
        <v>57</v>
      </c>
      <c r="L24" s="26">
        <v>3</v>
      </c>
      <c r="M24" s="26">
        <v>13</v>
      </c>
      <c r="N24" s="26">
        <v>109</v>
      </c>
      <c r="O24" s="26">
        <v>14</v>
      </c>
      <c r="P24" s="26">
        <v>4</v>
      </c>
      <c r="Q24" s="26">
        <v>47</v>
      </c>
      <c r="R24" s="26">
        <v>31</v>
      </c>
      <c r="S24" s="26">
        <v>0</v>
      </c>
      <c r="T24" s="26">
        <v>0</v>
      </c>
      <c r="U24" s="26">
        <v>6</v>
      </c>
      <c r="V24" s="2">
        <f t="shared" si="0"/>
        <v>422</v>
      </c>
      <c r="W24" s="2">
        <f t="shared" si="1"/>
        <v>428</v>
      </c>
      <c r="X24" s="29">
        <f t="shared" si="2"/>
        <v>144</v>
      </c>
      <c r="Y24" s="29">
        <f t="shared" si="3"/>
        <v>73</v>
      </c>
      <c r="Z24" s="2">
        <f t="shared" si="4"/>
        <v>174</v>
      </c>
    </row>
    <row r="25" spans="1:26" ht="12.75">
      <c r="A25" s="16">
        <v>4</v>
      </c>
      <c r="B25" s="16">
        <v>1</v>
      </c>
      <c r="C25" s="16">
        <v>1</v>
      </c>
      <c r="D25" s="17" t="s">
        <v>17</v>
      </c>
      <c r="E25" s="25">
        <v>12</v>
      </c>
      <c r="F25" s="16" t="s">
        <v>14</v>
      </c>
      <c r="G25" s="18">
        <v>663</v>
      </c>
      <c r="H25" s="26">
        <v>159</v>
      </c>
      <c r="I25" s="26">
        <v>1</v>
      </c>
      <c r="J25" s="26">
        <v>15</v>
      </c>
      <c r="K25" s="26">
        <v>34</v>
      </c>
      <c r="L25" s="26">
        <v>5</v>
      </c>
      <c r="M25" s="26">
        <v>10</v>
      </c>
      <c r="N25" s="26">
        <v>101</v>
      </c>
      <c r="O25" s="26">
        <v>11</v>
      </c>
      <c r="P25" s="26">
        <v>5</v>
      </c>
      <c r="Q25" s="26">
        <v>29</v>
      </c>
      <c r="R25" s="26">
        <v>60</v>
      </c>
      <c r="S25" s="26">
        <v>0</v>
      </c>
      <c r="T25" s="26">
        <v>0</v>
      </c>
      <c r="U25" s="26">
        <v>17</v>
      </c>
      <c r="V25" s="2">
        <f t="shared" si="0"/>
        <v>430</v>
      </c>
      <c r="W25" s="2">
        <f t="shared" si="1"/>
        <v>447</v>
      </c>
      <c r="X25" s="29">
        <f t="shared" si="2"/>
        <v>175</v>
      </c>
      <c r="Y25" s="29">
        <f t="shared" si="3"/>
        <v>49</v>
      </c>
      <c r="Z25" s="2">
        <f t="shared" si="4"/>
        <v>146</v>
      </c>
    </row>
    <row r="26" spans="1:26" ht="12.75">
      <c r="A26" s="16">
        <v>4</v>
      </c>
      <c r="B26" s="16">
        <v>1</v>
      </c>
      <c r="C26" s="16">
        <v>1</v>
      </c>
      <c r="D26" s="17" t="s">
        <v>17</v>
      </c>
      <c r="E26" s="25">
        <v>13</v>
      </c>
      <c r="F26" s="16" t="s">
        <v>14</v>
      </c>
      <c r="G26" s="18">
        <v>437</v>
      </c>
      <c r="H26" s="26">
        <v>58</v>
      </c>
      <c r="I26" s="26">
        <v>1</v>
      </c>
      <c r="J26" s="26">
        <v>4</v>
      </c>
      <c r="K26" s="26">
        <v>59</v>
      </c>
      <c r="L26" s="26">
        <v>11</v>
      </c>
      <c r="M26" s="26">
        <v>7</v>
      </c>
      <c r="N26" s="26">
        <v>107</v>
      </c>
      <c r="O26" s="26">
        <v>10</v>
      </c>
      <c r="P26" s="26">
        <v>5</v>
      </c>
      <c r="Q26" s="26">
        <v>19</v>
      </c>
      <c r="R26" s="26">
        <v>33</v>
      </c>
      <c r="S26" s="26">
        <v>0</v>
      </c>
      <c r="T26" s="26">
        <v>0</v>
      </c>
      <c r="U26" s="26">
        <v>4</v>
      </c>
      <c r="V26" s="2">
        <f t="shared" si="0"/>
        <v>314</v>
      </c>
      <c r="W26" s="2">
        <f t="shared" si="1"/>
        <v>318</v>
      </c>
      <c r="X26" s="29">
        <f t="shared" si="2"/>
        <v>63</v>
      </c>
      <c r="Y26" s="29">
        <f t="shared" si="3"/>
        <v>77</v>
      </c>
      <c r="Z26" s="2">
        <f t="shared" si="4"/>
        <v>141</v>
      </c>
    </row>
    <row r="27" spans="1:26" ht="12.75">
      <c r="A27" s="16">
        <v>4</v>
      </c>
      <c r="B27" s="16">
        <v>1</v>
      </c>
      <c r="C27" s="16">
        <v>1</v>
      </c>
      <c r="D27" s="17" t="s">
        <v>17</v>
      </c>
      <c r="E27" s="25">
        <v>13</v>
      </c>
      <c r="F27" s="16" t="s">
        <v>15</v>
      </c>
      <c r="G27" s="18">
        <v>437</v>
      </c>
      <c r="H27" s="26">
        <v>62</v>
      </c>
      <c r="I27" s="26">
        <v>0</v>
      </c>
      <c r="J27" s="26">
        <v>4</v>
      </c>
      <c r="K27" s="26">
        <v>62</v>
      </c>
      <c r="L27" s="26">
        <v>8</v>
      </c>
      <c r="M27" s="26">
        <v>9</v>
      </c>
      <c r="N27" s="26">
        <v>102</v>
      </c>
      <c r="O27" s="26">
        <v>5</v>
      </c>
      <c r="P27" s="26">
        <v>5</v>
      </c>
      <c r="Q27" s="26">
        <v>18</v>
      </c>
      <c r="R27" s="26">
        <v>48</v>
      </c>
      <c r="S27" s="26">
        <v>0</v>
      </c>
      <c r="T27" s="26">
        <v>0</v>
      </c>
      <c r="U27" s="26">
        <v>4</v>
      </c>
      <c r="V27" s="2">
        <f t="shared" si="0"/>
        <v>323</v>
      </c>
      <c r="W27" s="2">
        <f t="shared" si="1"/>
        <v>327</v>
      </c>
      <c r="X27" s="29">
        <f t="shared" si="2"/>
        <v>66</v>
      </c>
      <c r="Y27" s="29">
        <f t="shared" si="3"/>
        <v>79</v>
      </c>
      <c r="Z27" s="2">
        <f t="shared" si="4"/>
        <v>130</v>
      </c>
    </row>
    <row r="28" spans="1:26" ht="12.75">
      <c r="A28" s="16">
        <v>4</v>
      </c>
      <c r="B28" s="16">
        <v>2</v>
      </c>
      <c r="C28" s="16">
        <v>1</v>
      </c>
      <c r="D28" s="17" t="s">
        <v>17</v>
      </c>
      <c r="E28" s="25">
        <v>14</v>
      </c>
      <c r="F28" s="16" t="s">
        <v>14</v>
      </c>
      <c r="G28" s="18">
        <v>431</v>
      </c>
      <c r="H28" s="26">
        <v>79</v>
      </c>
      <c r="I28" s="26">
        <v>0</v>
      </c>
      <c r="J28" s="26">
        <v>13</v>
      </c>
      <c r="K28" s="26">
        <v>59</v>
      </c>
      <c r="L28" s="26">
        <v>7</v>
      </c>
      <c r="M28" s="26">
        <v>10</v>
      </c>
      <c r="N28" s="26">
        <v>94</v>
      </c>
      <c r="O28" s="26">
        <v>6</v>
      </c>
      <c r="P28" s="26">
        <v>2</v>
      </c>
      <c r="Q28" s="26">
        <v>17</v>
      </c>
      <c r="R28" s="26">
        <v>10</v>
      </c>
      <c r="S28" s="26">
        <v>0</v>
      </c>
      <c r="T28" s="26">
        <v>0</v>
      </c>
      <c r="U28" s="26">
        <v>16</v>
      </c>
      <c r="V28" s="2">
        <f t="shared" si="0"/>
        <v>297</v>
      </c>
      <c r="W28" s="2">
        <f t="shared" si="1"/>
        <v>313</v>
      </c>
      <c r="X28" s="29">
        <f t="shared" si="2"/>
        <v>92</v>
      </c>
      <c r="Y28" s="29">
        <f t="shared" si="3"/>
        <v>76</v>
      </c>
      <c r="Z28" s="2">
        <f t="shared" si="4"/>
        <v>119</v>
      </c>
    </row>
    <row r="29" spans="1:26" ht="12.75">
      <c r="A29" s="16">
        <v>4</v>
      </c>
      <c r="B29" s="16">
        <v>1</v>
      </c>
      <c r="C29" s="16">
        <v>1</v>
      </c>
      <c r="D29" s="17" t="s">
        <v>17</v>
      </c>
      <c r="E29" s="25">
        <v>14</v>
      </c>
      <c r="F29" s="16" t="s">
        <v>15</v>
      </c>
      <c r="G29" s="18">
        <v>431</v>
      </c>
      <c r="H29" s="26">
        <v>78</v>
      </c>
      <c r="I29" s="26">
        <v>0</v>
      </c>
      <c r="J29" s="26">
        <v>11</v>
      </c>
      <c r="K29" s="26">
        <v>41</v>
      </c>
      <c r="L29" s="26">
        <v>1</v>
      </c>
      <c r="M29" s="26">
        <v>12</v>
      </c>
      <c r="N29" s="26">
        <v>80</v>
      </c>
      <c r="O29" s="26">
        <v>6</v>
      </c>
      <c r="P29" s="26">
        <v>0</v>
      </c>
      <c r="Q29" s="26">
        <v>30</v>
      </c>
      <c r="R29" s="26">
        <v>23</v>
      </c>
      <c r="S29" s="26">
        <v>1</v>
      </c>
      <c r="T29" s="26">
        <v>0</v>
      </c>
      <c r="U29" s="26">
        <v>14</v>
      </c>
      <c r="V29" s="2">
        <f t="shared" si="0"/>
        <v>283</v>
      </c>
      <c r="W29" s="2">
        <f t="shared" si="1"/>
        <v>297</v>
      </c>
      <c r="X29" s="29">
        <f t="shared" si="2"/>
        <v>89</v>
      </c>
      <c r="Y29" s="29">
        <f t="shared" si="3"/>
        <v>54</v>
      </c>
      <c r="Z29" s="2">
        <f t="shared" si="4"/>
        <v>116</v>
      </c>
    </row>
    <row r="30" spans="1:26" ht="12.75">
      <c r="A30" s="16">
        <v>4</v>
      </c>
      <c r="B30" s="16">
        <v>1</v>
      </c>
      <c r="C30" s="16">
        <v>1</v>
      </c>
      <c r="D30" s="17" t="s">
        <v>17</v>
      </c>
      <c r="E30" s="25">
        <v>14</v>
      </c>
      <c r="F30" s="16" t="s">
        <v>27</v>
      </c>
      <c r="G30" s="18">
        <v>574</v>
      </c>
      <c r="H30" s="26">
        <v>150</v>
      </c>
      <c r="I30" s="26">
        <v>1</v>
      </c>
      <c r="J30" s="26">
        <v>0</v>
      </c>
      <c r="K30" s="26">
        <v>27</v>
      </c>
      <c r="L30" s="26">
        <v>7</v>
      </c>
      <c r="M30" s="26">
        <v>0</v>
      </c>
      <c r="N30" s="26">
        <v>219</v>
      </c>
      <c r="O30" s="26">
        <v>6</v>
      </c>
      <c r="P30" s="26">
        <v>2</v>
      </c>
      <c r="Q30" s="26">
        <v>0</v>
      </c>
      <c r="R30" s="26">
        <v>34</v>
      </c>
      <c r="S30" s="26">
        <v>4</v>
      </c>
      <c r="T30" s="26">
        <v>0</v>
      </c>
      <c r="U30" s="26">
        <v>0</v>
      </c>
      <c r="V30" s="2">
        <f t="shared" si="0"/>
        <v>450</v>
      </c>
      <c r="W30" s="2">
        <f t="shared" si="1"/>
        <v>450</v>
      </c>
      <c r="X30" s="29">
        <f t="shared" si="2"/>
        <v>151</v>
      </c>
      <c r="Y30" s="29">
        <f t="shared" si="3"/>
        <v>34</v>
      </c>
      <c r="Z30" s="2">
        <f t="shared" si="4"/>
        <v>227</v>
      </c>
    </row>
    <row r="31" spans="1:26" ht="12.75">
      <c r="A31" s="16">
        <v>4</v>
      </c>
      <c r="B31" s="16">
        <v>1</v>
      </c>
      <c r="C31" s="16">
        <v>1</v>
      </c>
      <c r="D31" s="17" t="s">
        <v>17</v>
      </c>
      <c r="E31" s="25">
        <v>14</v>
      </c>
      <c r="F31" s="16" t="s">
        <v>28</v>
      </c>
      <c r="G31" s="18">
        <v>574</v>
      </c>
      <c r="H31" s="26">
        <v>157</v>
      </c>
      <c r="I31" s="26">
        <v>2</v>
      </c>
      <c r="J31" s="26">
        <v>0</v>
      </c>
      <c r="K31" s="26">
        <v>22</v>
      </c>
      <c r="L31" s="26">
        <v>4</v>
      </c>
      <c r="M31" s="26">
        <v>4</v>
      </c>
      <c r="N31" s="26">
        <v>155</v>
      </c>
      <c r="O31" s="26">
        <v>4</v>
      </c>
      <c r="P31" s="26">
        <v>1</v>
      </c>
      <c r="Q31" s="26">
        <v>24</v>
      </c>
      <c r="R31" s="26">
        <v>60</v>
      </c>
      <c r="S31" s="26">
        <v>2</v>
      </c>
      <c r="T31" s="26">
        <v>0</v>
      </c>
      <c r="U31" s="26">
        <v>5</v>
      </c>
      <c r="V31" s="2">
        <f t="shared" si="0"/>
        <v>435</v>
      </c>
      <c r="W31" s="2">
        <f t="shared" si="1"/>
        <v>440</v>
      </c>
      <c r="X31" s="29">
        <f t="shared" si="2"/>
        <v>159</v>
      </c>
      <c r="Y31" s="29">
        <f t="shared" si="3"/>
        <v>30</v>
      </c>
      <c r="Z31" s="2">
        <f t="shared" si="4"/>
        <v>184</v>
      </c>
    </row>
    <row r="32" spans="1:26" ht="12.75">
      <c r="A32" s="5"/>
      <c r="B32" s="5"/>
      <c r="C32" s="5"/>
      <c r="D32" s="6"/>
      <c r="E32" s="5"/>
      <c r="F32" s="5"/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  <c r="Y32" s="9"/>
      <c r="Z32" s="8"/>
    </row>
    <row r="33" spans="1:26" s="11" customFormat="1" ht="15.75">
      <c r="A33" s="10"/>
      <c r="B33" s="10"/>
      <c r="C33" s="10"/>
      <c r="D33" s="10"/>
      <c r="E33" s="10"/>
      <c r="F33" s="12">
        <f>SUBTOTAL(3,F5:F31)</f>
        <v>27</v>
      </c>
      <c r="G33" s="12">
        <f aca="true" t="shared" si="5" ref="G33:W33">SUBTOTAL(9,G5:G31)</f>
        <v>13632</v>
      </c>
      <c r="H33" s="12">
        <f t="shared" si="5"/>
        <v>2547</v>
      </c>
      <c r="I33" s="12">
        <f t="shared" si="5"/>
        <v>51</v>
      </c>
      <c r="J33" s="12">
        <f t="shared" si="5"/>
        <v>258</v>
      </c>
      <c r="K33" s="12">
        <f t="shared" si="5"/>
        <v>1399</v>
      </c>
      <c r="L33" s="12">
        <f t="shared" si="5"/>
        <v>154</v>
      </c>
      <c r="M33" s="12">
        <f t="shared" si="5"/>
        <v>315</v>
      </c>
      <c r="N33" s="12">
        <f t="shared" si="5"/>
        <v>2376</v>
      </c>
      <c r="O33" s="12">
        <f t="shared" si="5"/>
        <v>336</v>
      </c>
      <c r="P33" s="12">
        <f t="shared" si="5"/>
        <v>98</v>
      </c>
      <c r="Q33" s="12">
        <f t="shared" si="5"/>
        <v>688</v>
      </c>
      <c r="R33" s="12">
        <f t="shared" si="5"/>
        <v>972</v>
      </c>
      <c r="S33" s="12">
        <f t="shared" si="5"/>
        <v>32</v>
      </c>
      <c r="T33" s="12">
        <f t="shared" si="5"/>
        <v>1</v>
      </c>
      <c r="U33" s="12">
        <f t="shared" si="5"/>
        <v>239</v>
      </c>
      <c r="V33" s="12">
        <f t="shared" si="5"/>
        <v>9227</v>
      </c>
      <c r="W33" s="12">
        <f t="shared" si="5"/>
        <v>9466</v>
      </c>
      <c r="X33" s="12">
        <f>SUBTOTAL(9,X5:X31)</f>
        <v>2856</v>
      </c>
      <c r="Y33" s="12">
        <f>SUBTOTAL(9,Y5:Y31)</f>
        <v>1868</v>
      </c>
      <c r="Z33" s="12">
        <f>SUBTOTAL(9,Z5:Z31)</f>
        <v>3498</v>
      </c>
    </row>
    <row r="34" spans="22:23" ht="15.75">
      <c r="V34" s="14"/>
      <c r="W34" s="14"/>
    </row>
    <row r="35" spans="7:26" ht="15.75">
      <c r="G35" s="3" t="s">
        <v>18</v>
      </c>
      <c r="H35" s="14">
        <f aca="true" t="shared" si="6" ref="H35:U35">IF($W$33=0," ",(H33/$W$33))</f>
        <v>0.26906824424255227</v>
      </c>
      <c r="I35" s="14">
        <f t="shared" si="6"/>
        <v>0.005387703359391507</v>
      </c>
      <c r="J35" s="14">
        <f t="shared" si="6"/>
        <v>0.027255440523980563</v>
      </c>
      <c r="K35" s="14">
        <f t="shared" si="6"/>
        <v>0.1477920980350729</v>
      </c>
      <c r="L35" s="14">
        <f t="shared" si="6"/>
        <v>0.01626875132051553</v>
      </c>
      <c r="M35" s="14">
        <f t="shared" si="6"/>
        <v>0.03327699133741813</v>
      </c>
      <c r="N35" s="14">
        <f t="shared" si="6"/>
        <v>0.2510035918022396</v>
      </c>
      <c r="O35" s="14">
        <f t="shared" si="6"/>
        <v>0.035495457426579335</v>
      </c>
      <c r="P35" s="14">
        <f t="shared" si="6"/>
        <v>0.010352841749418973</v>
      </c>
      <c r="Q35" s="14">
        <f t="shared" si="6"/>
        <v>0.07268117473061483</v>
      </c>
      <c r="R35" s="14">
        <f t="shared" si="6"/>
        <v>0.10268328755546165</v>
      </c>
      <c r="S35" s="14">
        <f t="shared" si="6"/>
        <v>0.003380519754912318</v>
      </c>
      <c r="T35" s="14">
        <f t="shared" si="6"/>
        <v>0.00010564124234100993</v>
      </c>
      <c r="U35" s="14">
        <f t="shared" si="6"/>
        <v>0.025248256919501375</v>
      </c>
      <c r="V35" s="14"/>
      <c r="W35" s="14"/>
      <c r="X35" s="14">
        <f>IF($W$33=0," ",(X33/$W$33))</f>
        <v>0.30171138812592435</v>
      </c>
      <c r="Y35" s="14">
        <f>IF($W$33=0," ",(Y33/$W$33))</f>
        <v>0.19733784069300656</v>
      </c>
      <c r="Z35" s="14">
        <f>IF($W$33=0," ",(Z33/$W$33))</f>
        <v>0.36953306570885275</v>
      </c>
    </row>
    <row r="36" spans="7:26" ht="15.75">
      <c r="G36" s="3" t="s">
        <v>19</v>
      </c>
      <c r="H36" s="15">
        <f aca="true" t="shared" si="7" ref="H36:S36">IF(H35=" "," ",MAX(rango1)-H35)</f>
        <v>0.10046482146630048</v>
      </c>
      <c r="I36" s="15">
        <f>IF(I35=" "," ",MAX(rango1)-I35)</f>
        <v>0.36414536234946127</v>
      </c>
      <c r="J36" s="15">
        <f>IF(J35=" "," ",MAX(rango1)-J35)</f>
        <v>0.3422776251848722</v>
      </c>
      <c r="K36" s="15">
        <f t="shared" si="7"/>
        <v>0.22174096767377985</v>
      </c>
      <c r="L36" s="15">
        <f>IF(L35=" "," ",MAX(rango1)-L35)</f>
        <v>0.3532643143883372</v>
      </c>
      <c r="M36" s="15">
        <f>IF(M35=" "," ",MAX(rango1)-M35)</f>
        <v>0.3362560743714346</v>
      </c>
      <c r="N36" s="15">
        <f t="shared" si="7"/>
        <v>0.11852947390661317</v>
      </c>
      <c r="O36" s="15">
        <f t="shared" si="7"/>
        <v>0.3340376082822734</v>
      </c>
      <c r="P36" s="15">
        <f>IF(P35=" "," ",MAX(rango1)-P35)</f>
        <v>0.3591802239594338</v>
      </c>
      <c r="Q36" s="15">
        <f>IF(Q35=" "," ",MAX(rango1)-Q35)</f>
        <v>0.29685189097823794</v>
      </c>
      <c r="R36" s="15">
        <f t="shared" si="7"/>
        <v>0.2668497781533911</v>
      </c>
      <c r="S36" s="15">
        <f t="shared" si="7"/>
        <v>0.3661525459539404</v>
      </c>
      <c r="T36" s="15">
        <f>IF(T35=" "," ",MAX(rango1)-T35)</f>
        <v>0.3694274244665117</v>
      </c>
      <c r="U36" s="15">
        <f>IF(U35=" "," ",MAX(rango1)-U35)</f>
        <v>0.34428480878935136</v>
      </c>
      <c r="V36" s="14"/>
      <c r="W36" s="14"/>
      <c r="X36" s="15">
        <f>IF(X35=" "," ",MAX(rango1)-X35)</f>
        <v>0.0678216775829284</v>
      </c>
      <c r="Y36" s="15">
        <f>IF(Y35=" "," ",MAX(rango1)-Y35)</f>
        <v>0.1721952250158462</v>
      </c>
      <c r="Z36" s="15">
        <f>IF(Z35=" "," ",MAX(rango1)-Z35)</f>
        <v>0</v>
      </c>
    </row>
    <row r="39" spans="1:7" ht="40.5" customHeight="1">
      <c r="A39" s="33" t="s">
        <v>40</v>
      </c>
      <c r="B39" s="33"/>
      <c r="C39" s="33"/>
      <c r="D39" s="33"/>
      <c r="E39" s="33"/>
      <c r="F39" s="33"/>
      <c r="G39" s="33"/>
    </row>
    <row r="40" spans="1:7" ht="26.25" customHeight="1">
      <c r="A40" s="33"/>
      <c r="B40" s="33"/>
      <c r="C40" s="33"/>
      <c r="D40" s="33"/>
      <c r="E40" s="33"/>
      <c r="F40" s="33"/>
      <c r="G40" s="33"/>
    </row>
    <row r="41" ht="26.25" customHeight="1"/>
    <row r="42" ht="26.25" customHeight="1"/>
    <row r="43" ht="26.25" customHeight="1"/>
    <row r="44" ht="26.25" customHeight="1"/>
    <row r="45" spans="24:25" ht="26.25" customHeight="1">
      <c r="X45" s="11"/>
      <c r="Y45" s="11"/>
    </row>
    <row r="46" ht="26.25" customHeight="1"/>
    <row r="47" ht="26.25" customHeight="1"/>
  </sheetData>
  <sheetProtection/>
  <mergeCells count="2">
    <mergeCell ref="X1:Z1"/>
    <mergeCell ref="A39:G40"/>
  </mergeCells>
  <dataValidations count="1">
    <dataValidation type="whole" operator="greaterThanOrEqual" allowBlank="1" showInputMessage="1" showErrorMessage="1" sqref="H5:U31">
      <formula1>0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120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2015-11-17T14:53:01Z</cp:lastPrinted>
  <dcterms:created xsi:type="dcterms:W3CDTF">2009-06-28T01:23:28Z</dcterms:created>
  <dcterms:modified xsi:type="dcterms:W3CDTF">2015-11-17T14:53:09Z</dcterms:modified>
  <cp:category/>
  <cp:version/>
  <cp:contentType/>
  <cp:contentStatus/>
</cp:coreProperties>
</file>