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ALAQUINES" sheetId="1" r:id="rId1"/>
  </sheets>
  <definedNames>
    <definedName name="PAN">'ALAQUINES'!$H:$H</definedName>
    <definedName name="PRI">'ALAQUINES'!$K:$K</definedName>
    <definedName name="rango1">'ALAQUINES'!$H$27:$N$27,'ALAQUINES'!$O$27,'ALAQUINES'!$P$27,'ALAQUINES'!$S$27:$T$27</definedName>
    <definedName name="_xlnm.Print_Titles" localSheetId="0">'ALAQUINES'!$1:$3</definedName>
  </definedNames>
  <calcPr fullCalcOnLoad="1"/>
</workbook>
</file>

<file path=xl/sharedStrings.xml><?xml version="1.0" encoding="utf-8"?>
<sst xmlns="http://schemas.openxmlformats.org/spreadsheetml/2006/main" count="76" uniqueCount="30">
  <si>
    <t>Dto Local</t>
  </si>
  <si>
    <t>Municipio</t>
  </si>
  <si>
    <t>Tipo</t>
  </si>
  <si>
    <t>Lista Nominal</t>
  </si>
  <si>
    <t>PAN</t>
  </si>
  <si>
    <t>PRI</t>
  </si>
  <si>
    <t>PT</t>
  </si>
  <si>
    <t>FORMULAS NO REGISTRADAS</t>
  </si>
  <si>
    <t>VOTACION VALIDA EMITIDA</t>
  </si>
  <si>
    <t>VOTOS NULOS</t>
  </si>
  <si>
    <t>VOTACION EMITIDA</t>
  </si>
  <si>
    <t>B01</t>
  </si>
  <si>
    <t>C01</t>
  </si>
  <si>
    <t>ALAQUINES</t>
  </si>
  <si>
    <t>% de Votacion</t>
  </si>
  <si>
    <t>Dif. con 1°</t>
  </si>
  <si>
    <t xml:space="preserve">PARTIDOS POLÍTICOS </t>
  </si>
  <si>
    <t>PNA</t>
  </si>
  <si>
    <t>MORENA</t>
  </si>
  <si>
    <t>No Mpio</t>
  </si>
  <si>
    <t xml:space="preserve"> Seccion</t>
  </si>
  <si>
    <t>ALIANZA</t>
  </si>
  <si>
    <t>PAN-PT</t>
  </si>
  <si>
    <t>PRI-PNA</t>
  </si>
  <si>
    <t>MARIA LEONIDES SECAIDA LOPEZ</t>
  </si>
  <si>
    <t>JUAN CARLOS ORTEGA FLORES</t>
  </si>
  <si>
    <t>AYUNTAMIENTOS resultados por casilla 7-JUN-2015 (CEEPAC)</t>
  </si>
  <si>
    <t>MARIA FABIOLA ELIZABETH MANZANILLA HERNANDEZ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</si>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</sst>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657225</xdr:colOff>
      <xdr:row>2</xdr:row>
      <xdr:rowOff>561975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577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5" name="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964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showOutlineSymbol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X22" sqref="X22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2.574218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140625" style="3" customWidth="1"/>
    <col min="9" max="9" width="13.57421875" style="3" customWidth="1"/>
    <col min="10" max="10" width="14.00390625" style="3" customWidth="1"/>
    <col min="11" max="11" width="12.8515625" style="3" customWidth="1"/>
    <col min="12" max="12" width="12.57421875" style="3" customWidth="1"/>
    <col min="13" max="13" width="13.57421875" style="3" customWidth="1"/>
    <col min="14" max="14" width="13.140625" style="3" customWidth="1"/>
    <col min="15" max="15" width="14.421875" style="3" bestFit="1" customWidth="1"/>
    <col min="16" max="16" width="13.7109375" style="3" bestFit="1" customWidth="1"/>
    <col min="17" max="18" width="11.421875" style="3" customWidth="1"/>
    <col min="19" max="19" width="13.8515625" style="4" customWidth="1"/>
    <col min="20" max="20" width="13.140625" style="4" customWidth="1"/>
    <col min="21" max="16384" width="11.421875" style="3" customWidth="1"/>
  </cols>
  <sheetData>
    <row r="1" spans="1:20" ht="12.75" customHeight="1">
      <c r="A1" s="1" t="s">
        <v>26</v>
      </c>
      <c r="B1" s="1"/>
      <c r="H1" s="27" t="s">
        <v>16</v>
      </c>
      <c r="I1" s="28"/>
      <c r="J1" s="28"/>
      <c r="K1" s="28"/>
      <c r="L1" s="28"/>
      <c r="M1" s="28"/>
      <c r="N1" s="28"/>
      <c r="S1" s="33"/>
      <c r="T1" s="33"/>
    </row>
    <row r="2" spans="1:20" ht="28.5" customHeight="1">
      <c r="A2" s="1"/>
      <c r="B2" s="1"/>
      <c r="H2" s="23"/>
      <c r="I2" s="24"/>
      <c r="J2" s="24" t="s">
        <v>21</v>
      </c>
      <c r="K2" s="24"/>
      <c r="L2" s="24"/>
      <c r="M2" s="24" t="s">
        <v>21</v>
      </c>
      <c r="N2" s="24"/>
      <c r="S2" s="31" t="s">
        <v>13</v>
      </c>
      <c r="T2" s="31" t="s">
        <v>13</v>
      </c>
    </row>
    <row r="3" spans="1:20" s="13" customFormat="1" ht="45" customHeight="1">
      <c r="A3" s="19" t="s">
        <v>0</v>
      </c>
      <c r="B3" s="19" t="s">
        <v>28</v>
      </c>
      <c r="C3" s="19" t="s">
        <v>19</v>
      </c>
      <c r="D3" s="19" t="s">
        <v>1</v>
      </c>
      <c r="E3" s="19" t="s">
        <v>20</v>
      </c>
      <c r="F3" s="19" t="s">
        <v>2</v>
      </c>
      <c r="G3" s="19" t="s">
        <v>3</v>
      </c>
      <c r="H3" s="19" t="s">
        <v>4</v>
      </c>
      <c r="I3" s="19" t="s">
        <v>6</v>
      </c>
      <c r="J3" s="20" t="s">
        <v>22</v>
      </c>
      <c r="K3" s="19" t="s">
        <v>5</v>
      </c>
      <c r="L3" s="19" t="s">
        <v>17</v>
      </c>
      <c r="M3" s="20" t="s">
        <v>23</v>
      </c>
      <c r="N3" s="19" t="s">
        <v>18</v>
      </c>
      <c r="O3" s="19" t="s">
        <v>7</v>
      </c>
      <c r="P3" s="19" t="s">
        <v>9</v>
      </c>
      <c r="Q3" s="19" t="s">
        <v>8</v>
      </c>
      <c r="R3" s="19" t="s">
        <v>10</v>
      </c>
      <c r="S3" s="20" t="s">
        <v>22</v>
      </c>
      <c r="T3" s="20" t="s">
        <v>23</v>
      </c>
    </row>
    <row r="4" spans="1:20" s="32" customFormat="1" ht="45" customHeight="1">
      <c r="A4" s="21"/>
      <c r="B4" s="21"/>
      <c r="C4" s="21"/>
      <c r="D4" s="21"/>
      <c r="E4" s="21"/>
      <c r="F4" s="21"/>
      <c r="G4" s="21"/>
      <c r="H4" s="21" t="s">
        <v>24</v>
      </c>
      <c r="I4" s="22" t="s">
        <v>24</v>
      </c>
      <c r="J4" s="20" t="s">
        <v>24</v>
      </c>
      <c r="K4" s="21" t="s">
        <v>25</v>
      </c>
      <c r="L4" s="21" t="s">
        <v>25</v>
      </c>
      <c r="M4" s="20" t="s">
        <v>25</v>
      </c>
      <c r="N4" s="21" t="s">
        <v>27</v>
      </c>
      <c r="O4" s="21"/>
      <c r="P4" s="21"/>
      <c r="Q4" s="21"/>
      <c r="R4" s="21"/>
      <c r="S4" s="20" t="s">
        <v>24</v>
      </c>
      <c r="T4" s="20" t="s">
        <v>25</v>
      </c>
    </row>
    <row r="5" spans="1:20" ht="12.75">
      <c r="A5" s="16">
        <v>11</v>
      </c>
      <c r="B5" s="16">
        <v>1</v>
      </c>
      <c r="C5" s="16">
        <v>2</v>
      </c>
      <c r="D5" s="17" t="s">
        <v>13</v>
      </c>
      <c r="E5" s="25">
        <v>15</v>
      </c>
      <c r="F5" s="16" t="s">
        <v>11</v>
      </c>
      <c r="G5" s="18">
        <v>299</v>
      </c>
      <c r="H5" s="26">
        <v>88</v>
      </c>
      <c r="I5" s="26">
        <v>9</v>
      </c>
      <c r="J5" s="26">
        <v>7</v>
      </c>
      <c r="K5" s="26">
        <v>70</v>
      </c>
      <c r="L5" s="29">
        <v>16</v>
      </c>
      <c r="M5" s="26">
        <v>7</v>
      </c>
      <c r="N5" s="26">
        <v>4</v>
      </c>
      <c r="O5" s="26">
        <v>0</v>
      </c>
      <c r="P5" s="26">
        <v>7</v>
      </c>
      <c r="Q5" s="2">
        <f aca="true" t="shared" si="0" ref="Q5:Q23">SUM($H5:$O5)</f>
        <v>201</v>
      </c>
      <c r="R5" s="2">
        <f aca="true" t="shared" si="1" ref="R5:R23">SUM(P5:Q5)</f>
        <v>208</v>
      </c>
      <c r="S5" s="30">
        <f aca="true" t="shared" si="2" ref="S5:S23">H5+I5+J5</f>
        <v>104</v>
      </c>
      <c r="T5" s="30">
        <f aca="true" t="shared" si="3" ref="T5:T23">K5+L5+M5</f>
        <v>93</v>
      </c>
    </row>
    <row r="6" spans="1:20" ht="12.75">
      <c r="A6" s="16">
        <v>11</v>
      </c>
      <c r="B6" s="16">
        <v>9</v>
      </c>
      <c r="C6" s="16">
        <v>2</v>
      </c>
      <c r="D6" s="17" t="s">
        <v>13</v>
      </c>
      <c r="E6" s="25">
        <v>16</v>
      </c>
      <c r="F6" s="16" t="s">
        <v>11</v>
      </c>
      <c r="G6" s="18">
        <v>326</v>
      </c>
      <c r="H6" s="26">
        <v>70</v>
      </c>
      <c r="I6" s="26">
        <v>16</v>
      </c>
      <c r="J6" s="26">
        <v>12</v>
      </c>
      <c r="K6" s="26">
        <v>82</v>
      </c>
      <c r="L6" s="26">
        <v>11</v>
      </c>
      <c r="M6" s="26">
        <v>13</v>
      </c>
      <c r="N6" s="26">
        <v>44</v>
      </c>
      <c r="O6" s="26">
        <v>0</v>
      </c>
      <c r="P6" s="26">
        <v>4</v>
      </c>
      <c r="Q6" s="2">
        <f t="shared" si="0"/>
        <v>248</v>
      </c>
      <c r="R6" s="2">
        <f t="shared" si="1"/>
        <v>252</v>
      </c>
      <c r="S6" s="30">
        <f t="shared" si="2"/>
        <v>98</v>
      </c>
      <c r="T6" s="30">
        <f t="shared" si="3"/>
        <v>106</v>
      </c>
    </row>
    <row r="7" spans="1:20" ht="12.75">
      <c r="A7" s="16">
        <v>11</v>
      </c>
      <c r="B7" s="16">
        <v>1</v>
      </c>
      <c r="C7" s="16">
        <v>2</v>
      </c>
      <c r="D7" s="17" t="s">
        <v>13</v>
      </c>
      <c r="E7" s="25">
        <v>17</v>
      </c>
      <c r="F7" s="16" t="s">
        <v>11</v>
      </c>
      <c r="G7" s="18">
        <v>243</v>
      </c>
      <c r="H7" s="26">
        <v>52</v>
      </c>
      <c r="I7" s="26">
        <v>5</v>
      </c>
      <c r="J7" s="26">
        <v>5</v>
      </c>
      <c r="K7" s="26">
        <v>77</v>
      </c>
      <c r="L7" s="26">
        <v>3</v>
      </c>
      <c r="M7" s="26">
        <v>18</v>
      </c>
      <c r="N7" s="26">
        <v>1</v>
      </c>
      <c r="O7" s="26">
        <v>0</v>
      </c>
      <c r="P7" s="26">
        <v>4</v>
      </c>
      <c r="Q7" s="2">
        <f t="shared" si="0"/>
        <v>161</v>
      </c>
      <c r="R7" s="2">
        <f t="shared" si="1"/>
        <v>165</v>
      </c>
      <c r="S7" s="30">
        <f t="shared" si="2"/>
        <v>62</v>
      </c>
      <c r="T7" s="30">
        <f t="shared" si="3"/>
        <v>98</v>
      </c>
    </row>
    <row r="8" spans="1:20" ht="12.75">
      <c r="A8" s="16">
        <v>11</v>
      </c>
      <c r="B8" s="16">
        <v>1</v>
      </c>
      <c r="C8" s="16">
        <v>2</v>
      </c>
      <c r="D8" s="17" t="s">
        <v>13</v>
      </c>
      <c r="E8" s="25">
        <v>18</v>
      </c>
      <c r="F8" s="16" t="s">
        <v>11</v>
      </c>
      <c r="G8" s="18">
        <v>148</v>
      </c>
      <c r="H8" s="26">
        <v>41</v>
      </c>
      <c r="I8" s="26">
        <v>6</v>
      </c>
      <c r="J8" s="26">
        <v>3</v>
      </c>
      <c r="K8" s="26">
        <v>41</v>
      </c>
      <c r="L8" s="26">
        <v>7</v>
      </c>
      <c r="M8" s="26">
        <v>4</v>
      </c>
      <c r="N8" s="26">
        <v>2</v>
      </c>
      <c r="O8" s="26">
        <v>0</v>
      </c>
      <c r="P8" s="26">
        <v>2</v>
      </c>
      <c r="Q8" s="2">
        <f t="shared" si="0"/>
        <v>104</v>
      </c>
      <c r="R8" s="2">
        <f t="shared" si="1"/>
        <v>106</v>
      </c>
      <c r="S8" s="30">
        <f t="shared" si="2"/>
        <v>50</v>
      </c>
      <c r="T8" s="30">
        <f t="shared" si="3"/>
        <v>52</v>
      </c>
    </row>
    <row r="9" spans="1:20" ht="12.75">
      <c r="A9" s="16">
        <v>11</v>
      </c>
      <c r="B9" s="16">
        <v>1</v>
      </c>
      <c r="C9" s="16">
        <v>2</v>
      </c>
      <c r="D9" s="17" t="s">
        <v>13</v>
      </c>
      <c r="E9" s="25">
        <v>19</v>
      </c>
      <c r="F9" s="16" t="s">
        <v>11</v>
      </c>
      <c r="G9" s="18">
        <v>325</v>
      </c>
      <c r="H9" s="26">
        <v>80</v>
      </c>
      <c r="I9" s="26">
        <v>4</v>
      </c>
      <c r="J9" s="26">
        <v>4</v>
      </c>
      <c r="K9" s="26">
        <v>121</v>
      </c>
      <c r="L9" s="26">
        <v>7</v>
      </c>
      <c r="M9" s="26">
        <v>5</v>
      </c>
      <c r="N9" s="26">
        <v>1</v>
      </c>
      <c r="O9" s="26">
        <v>0</v>
      </c>
      <c r="P9" s="26">
        <v>7</v>
      </c>
      <c r="Q9" s="2">
        <f t="shared" si="0"/>
        <v>222</v>
      </c>
      <c r="R9" s="2">
        <f t="shared" si="1"/>
        <v>229</v>
      </c>
      <c r="S9" s="30">
        <f t="shared" si="2"/>
        <v>88</v>
      </c>
      <c r="T9" s="30">
        <f t="shared" si="3"/>
        <v>133</v>
      </c>
    </row>
    <row r="10" spans="1:20" ht="12.75">
      <c r="A10" s="16">
        <v>11</v>
      </c>
      <c r="B10" s="16">
        <v>1</v>
      </c>
      <c r="C10" s="16">
        <v>2</v>
      </c>
      <c r="D10" s="17" t="s">
        <v>13</v>
      </c>
      <c r="E10" s="25">
        <v>20</v>
      </c>
      <c r="F10" s="16" t="s">
        <v>11</v>
      </c>
      <c r="G10" s="18">
        <v>193</v>
      </c>
      <c r="H10" s="26">
        <v>63</v>
      </c>
      <c r="I10" s="26">
        <v>1</v>
      </c>
      <c r="J10" s="26">
        <v>0</v>
      </c>
      <c r="K10" s="26">
        <v>64</v>
      </c>
      <c r="L10" s="26">
        <v>4</v>
      </c>
      <c r="M10" s="26">
        <v>0</v>
      </c>
      <c r="N10" s="26">
        <v>1</v>
      </c>
      <c r="O10" s="26">
        <v>0</v>
      </c>
      <c r="P10" s="26">
        <v>5</v>
      </c>
      <c r="Q10" s="2">
        <f t="shared" si="0"/>
        <v>133</v>
      </c>
      <c r="R10" s="2">
        <f t="shared" si="1"/>
        <v>138</v>
      </c>
      <c r="S10" s="30">
        <f t="shared" si="2"/>
        <v>64</v>
      </c>
      <c r="T10" s="30">
        <f t="shared" si="3"/>
        <v>68</v>
      </c>
    </row>
    <row r="11" spans="1:20" ht="12.75">
      <c r="A11" s="16">
        <v>11</v>
      </c>
      <c r="B11" s="16">
        <v>1</v>
      </c>
      <c r="C11" s="16">
        <v>2</v>
      </c>
      <c r="D11" s="17" t="s">
        <v>13</v>
      </c>
      <c r="E11" s="25">
        <v>21</v>
      </c>
      <c r="F11" s="16" t="s">
        <v>11</v>
      </c>
      <c r="G11" s="18">
        <v>190</v>
      </c>
      <c r="H11" s="26">
        <v>75</v>
      </c>
      <c r="I11" s="26">
        <v>1</v>
      </c>
      <c r="J11" s="26">
        <v>0</v>
      </c>
      <c r="K11" s="26">
        <v>44</v>
      </c>
      <c r="L11" s="26">
        <v>2</v>
      </c>
      <c r="M11" s="26">
        <v>0</v>
      </c>
      <c r="N11" s="26">
        <v>0</v>
      </c>
      <c r="O11" s="26">
        <v>0</v>
      </c>
      <c r="P11" s="26">
        <v>3</v>
      </c>
      <c r="Q11" s="2">
        <f t="shared" si="0"/>
        <v>122</v>
      </c>
      <c r="R11" s="2">
        <f t="shared" si="1"/>
        <v>125</v>
      </c>
      <c r="S11" s="30">
        <f t="shared" si="2"/>
        <v>76</v>
      </c>
      <c r="T11" s="30">
        <f t="shared" si="3"/>
        <v>46</v>
      </c>
    </row>
    <row r="12" spans="1:20" ht="12.75">
      <c r="A12" s="16">
        <v>11</v>
      </c>
      <c r="B12" s="16">
        <v>1</v>
      </c>
      <c r="C12" s="16">
        <v>2</v>
      </c>
      <c r="D12" s="17" t="s">
        <v>13</v>
      </c>
      <c r="E12" s="25">
        <v>22</v>
      </c>
      <c r="F12" s="16" t="s">
        <v>11</v>
      </c>
      <c r="G12" s="18">
        <v>278</v>
      </c>
      <c r="H12" s="26">
        <v>70</v>
      </c>
      <c r="I12" s="26">
        <v>2</v>
      </c>
      <c r="J12" s="26">
        <v>11</v>
      </c>
      <c r="K12" s="26">
        <v>60</v>
      </c>
      <c r="L12" s="26">
        <v>18</v>
      </c>
      <c r="M12" s="26">
        <v>6</v>
      </c>
      <c r="N12" s="26">
        <v>2</v>
      </c>
      <c r="O12" s="26">
        <v>0</v>
      </c>
      <c r="P12" s="26">
        <v>0</v>
      </c>
      <c r="Q12" s="2">
        <f t="shared" si="0"/>
        <v>169</v>
      </c>
      <c r="R12" s="2">
        <f t="shared" si="1"/>
        <v>169</v>
      </c>
      <c r="S12" s="30">
        <f t="shared" si="2"/>
        <v>83</v>
      </c>
      <c r="T12" s="30">
        <f t="shared" si="3"/>
        <v>84</v>
      </c>
    </row>
    <row r="13" spans="1:20" ht="12.75">
      <c r="A13" s="16">
        <v>11</v>
      </c>
      <c r="B13" s="16">
        <v>1</v>
      </c>
      <c r="C13" s="16">
        <v>2</v>
      </c>
      <c r="D13" s="17" t="s">
        <v>13</v>
      </c>
      <c r="E13" s="25">
        <v>23</v>
      </c>
      <c r="F13" s="16" t="s">
        <v>11</v>
      </c>
      <c r="G13" s="18">
        <v>656</v>
      </c>
      <c r="H13" s="26">
        <v>257</v>
      </c>
      <c r="I13" s="26">
        <v>18</v>
      </c>
      <c r="J13" s="26">
        <v>26</v>
      </c>
      <c r="K13" s="26">
        <v>146</v>
      </c>
      <c r="L13" s="26">
        <v>22</v>
      </c>
      <c r="M13" s="26">
        <v>24</v>
      </c>
      <c r="N13" s="26">
        <v>7</v>
      </c>
      <c r="O13" s="26">
        <v>0</v>
      </c>
      <c r="P13" s="26">
        <v>15</v>
      </c>
      <c r="Q13" s="2">
        <f t="shared" si="0"/>
        <v>500</v>
      </c>
      <c r="R13" s="2">
        <f t="shared" si="1"/>
        <v>515</v>
      </c>
      <c r="S13" s="30">
        <f t="shared" si="2"/>
        <v>301</v>
      </c>
      <c r="T13" s="30">
        <f t="shared" si="3"/>
        <v>192</v>
      </c>
    </row>
    <row r="14" spans="1:20" ht="12.75">
      <c r="A14" s="16">
        <v>11</v>
      </c>
      <c r="B14" s="16">
        <v>1</v>
      </c>
      <c r="C14" s="16">
        <v>2</v>
      </c>
      <c r="D14" s="17" t="s">
        <v>13</v>
      </c>
      <c r="E14" s="25">
        <v>24</v>
      </c>
      <c r="F14" s="16" t="s">
        <v>11</v>
      </c>
      <c r="G14" s="18">
        <v>166</v>
      </c>
      <c r="H14" s="26">
        <v>48</v>
      </c>
      <c r="I14" s="26">
        <v>4</v>
      </c>
      <c r="J14" s="26">
        <v>2</v>
      </c>
      <c r="K14" s="26">
        <v>62</v>
      </c>
      <c r="L14" s="26">
        <v>1</v>
      </c>
      <c r="M14" s="26">
        <v>0</v>
      </c>
      <c r="N14" s="26">
        <v>2</v>
      </c>
      <c r="O14" s="26">
        <v>0</v>
      </c>
      <c r="P14" s="26">
        <v>2</v>
      </c>
      <c r="Q14" s="2">
        <f t="shared" si="0"/>
        <v>119</v>
      </c>
      <c r="R14" s="2">
        <f t="shared" si="1"/>
        <v>121</v>
      </c>
      <c r="S14" s="30">
        <f t="shared" si="2"/>
        <v>54</v>
      </c>
      <c r="T14" s="30">
        <f t="shared" si="3"/>
        <v>63</v>
      </c>
    </row>
    <row r="15" spans="1:20" ht="12.75">
      <c r="A15" s="16">
        <v>11</v>
      </c>
      <c r="B15" s="16">
        <v>1</v>
      </c>
      <c r="C15" s="16">
        <v>2</v>
      </c>
      <c r="D15" s="17" t="s">
        <v>13</v>
      </c>
      <c r="E15" s="25">
        <v>26</v>
      </c>
      <c r="F15" s="16" t="s">
        <v>11</v>
      </c>
      <c r="G15" s="18">
        <v>424</v>
      </c>
      <c r="H15" s="26">
        <v>121</v>
      </c>
      <c r="I15" s="26">
        <v>7</v>
      </c>
      <c r="J15" s="26">
        <v>22</v>
      </c>
      <c r="K15" s="26">
        <v>107</v>
      </c>
      <c r="L15" s="26">
        <v>7</v>
      </c>
      <c r="M15" s="26">
        <v>17</v>
      </c>
      <c r="N15" s="26">
        <v>2</v>
      </c>
      <c r="O15" s="26">
        <v>0</v>
      </c>
      <c r="P15" s="26">
        <v>6</v>
      </c>
      <c r="Q15" s="2">
        <f t="shared" si="0"/>
        <v>283</v>
      </c>
      <c r="R15" s="2">
        <f t="shared" si="1"/>
        <v>289</v>
      </c>
      <c r="S15" s="30">
        <f t="shared" si="2"/>
        <v>150</v>
      </c>
      <c r="T15" s="30">
        <f t="shared" si="3"/>
        <v>131</v>
      </c>
    </row>
    <row r="16" spans="1:20" ht="12.75">
      <c r="A16" s="16">
        <v>11</v>
      </c>
      <c r="B16" s="16">
        <v>1</v>
      </c>
      <c r="C16" s="16">
        <v>2</v>
      </c>
      <c r="D16" s="17" t="s">
        <v>13</v>
      </c>
      <c r="E16" s="25">
        <v>26</v>
      </c>
      <c r="F16" s="16" t="s">
        <v>12</v>
      </c>
      <c r="G16" s="18">
        <v>424</v>
      </c>
      <c r="H16" s="26">
        <v>140</v>
      </c>
      <c r="I16" s="26">
        <v>2</v>
      </c>
      <c r="J16" s="26">
        <v>24</v>
      </c>
      <c r="K16" s="26">
        <v>104</v>
      </c>
      <c r="L16" s="26">
        <v>15</v>
      </c>
      <c r="M16" s="26">
        <v>6</v>
      </c>
      <c r="N16" s="26">
        <v>1</v>
      </c>
      <c r="O16" s="26">
        <v>0</v>
      </c>
      <c r="P16" s="26">
        <v>5</v>
      </c>
      <c r="Q16" s="2">
        <f t="shared" si="0"/>
        <v>292</v>
      </c>
      <c r="R16" s="2">
        <f t="shared" si="1"/>
        <v>297</v>
      </c>
      <c r="S16" s="30">
        <f t="shared" si="2"/>
        <v>166</v>
      </c>
      <c r="T16" s="30">
        <f t="shared" si="3"/>
        <v>125</v>
      </c>
    </row>
    <row r="17" spans="1:20" ht="12.75">
      <c r="A17" s="16">
        <v>11</v>
      </c>
      <c r="B17" s="16">
        <v>2</v>
      </c>
      <c r="C17" s="16">
        <v>2</v>
      </c>
      <c r="D17" s="17" t="s">
        <v>13</v>
      </c>
      <c r="E17" s="25">
        <v>27</v>
      </c>
      <c r="F17" s="16" t="s">
        <v>11</v>
      </c>
      <c r="G17" s="18">
        <v>195</v>
      </c>
      <c r="H17" s="26">
        <v>56</v>
      </c>
      <c r="I17" s="26">
        <v>0</v>
      </c>
      <c r="J17" s="26">
        <v>8</v>
      </c>
      <c r="K17" s="26">
        <v>53</v>
      </c>
      <c r="L17" s="26">
        <v>5</v>
      </c>
      <c r="M17" s="26">
        <v>11</v>
      </c>
      <c r="N17" s="26">
        <v>0</v>
      </c>
      <c r="O17" s="26">
        <v>0</v>
      </c>
      <c r="P17" s="26">
        <v>0</v>
      </c>
      <c r="Q17" s="2">
        <f t="shared" si="0"/>
        <v>133</v>
      </c>
      <c r="R17" s="2">
        <f t="shared" si="1"/>
        <v>133</v>
      </c>
      <c r="S17" s="30">
        <f t="shared" si="2"/>
        <v>64</v>
      </c>
      <c r="T17" s="30">
        <f t="shared" si="3"/>
        <v>69</v>
      </c>
    </row>
    <row r="18" spans="1:20" ht="12.75">
      <c r="A18" s="16">
        <v>11</v>
      </c>
      <c r="B18" s="16">
        <v>1</v>
      </c>
      <c r="C18" s="16">
        <v>2</v>
      </c>
      <c r="D18" s="17" t="s">
        <v>13</v>
      </c>
      <c r="E18" s="25">
        <v>28</v>
      </c>
      <c r="F18" s="16" t="s">
        <v>11</v>
      </c>
      <c r="G18" s="18">
        <v>664</v>
      </c>
      <c r="H18" s="26">
        <v>251</v>
      </c>
      <c r="I18" s="26">
        <v>14</v>
      </c>
      <c r="J18" s="26">
        <v>31</v>
      </c>
      <c r="K18" s="26">
        <v>175</v>
      </c>
      <c r="L18" s="26">
        <v>29</v>
      </c>
      <c r="M18" s="26">
        <v>17</v>
      </c>
      <c r="N18" s="26">
        <v>3</v>
      </c>
      <c r="O18" s="26">
        <v>0</v>
      </c>
      <c r="P18" s="26">
        <v>8</v>
      </c>
      <c r="Q18" s="2">
        <f t="shared" si="0"/>
        <v>520</v>
      </c>
      <c r="R18" s="2">
        <f t="shared" si="1"/>
        <v>528</v>
      </c>
      <c r="S18" s="30">
        <f t="shared" si="2"/>
        <v>296</v>
      </c>
      <c r="T18" s="30">
        <f t="shared" si="3"/>
        <v>221</v>
      </c>
    </row>
    <row r="19" spans="1:20" ht="12.75">
      <c r="A19" s="16">
        <v>11</v>
      </c>
      <c r="B19" s="16">
        <v>1</v>
      </c>
      <c r="C19" s="16">
        <v>2</v>
      </c>
      <c r="D19" s="17" t="s">
        <v>13</v>
      </c>
      <c r="E19" s="25">
        <v>29</v>
      </c>
      <c r="F19" s="16" t="s">
        <v>11</v>
      </c>
      <c r="G19" s="18">
        <v>134</v>
      </c>
      <c r="H19" s="26">
        <v>26</v>
      </c>
      <c r="I19" s="26">
        <v>0</v>
      </c>
      <c r="J19" s="26">
        <v>8</v>
      </c>
      <c r="K19" s="26">
        <v>59</v>
      </c>
      <c r="L19" s="26">
        <v>1</v>
      </c>
      <c r="M19" s="26">
        <v>2</v>
      </c>
      <c r="N19" s="26">
        <v>0</v>
      </c>
      <c r="O19" s="26">
        <v>0</v>
      </c>
      <c r="P19" s="26">
        <v>2</v>
      </c>
      <c r="Q19" s="2">
        <f t="shared" si="0"/>
        <v>96</v>
      </c>
      <c r="R19" s="2">
        <f t="shared" si="1"/>
        <v>98</v>
      </c>
      <c r="S19" s="30">
        <f t="shared" si="2"/>
        <v>34</v>
      </c>
      <c r="T19" s="30">
        <f t="shared" si="3"/>
        <v>62</v>
      </c>
    </row>
    <row r="20" spans="1:20" ht="12.75">
      <c r="A20" s="16">
        <v>11</v>
      </c>
      <c r="B20" s="16">
        <v>2</v>
      </c>
      <c r="C20" s="16">
        <v>2</v>
      </c>
      <c r="D20" s="17" t="s">
        <v>13</v>
      </c>
      <c r="E20" s="25">
        <v>30</v>
      </c>
      <c r="F20" s="16" t="s">
        <v>11</v>
      </c>
      <c r="G20" s="18">
        <v>434</v>
      </c>
      <c r="H20" s="26">
        <v>88</v>
      </c>
      <c r="I20" s="26">
        <v>6</v>
      </c>
      <c r="J20" s="26">
        <v>14</v>
      </c>
      <c r="K20" s="26">
        <v>154</v>
      </c>
      <c r="L20" s="26">
        <v>3</v>
      </c>
      <c r="M20" s="26">
        <v>18</v>
      </c>
      <c r="N20" s="26">
        <v>1</v>
      </c>
      <c r="O20" s="26">
        <v>0</v>
      </c>
      <c r="P20" s="26">
        <v>9</v>
      </c>
      <c r="Q20" s="2">
        <f t="shared" si="0"/>
        <v>284</v>
      </c>
      <c r="R20" s="2">
        <f t="shared" si="1"/>
        <v>293</v>
      </c>
      <c r="S20" s="30">
        <f t="shared" si="2"/>
        <v>108</v>
      </c>
      <c r="T20" s="30">
        <f t="shared" si="3"/>
        <v>175</v>
      </c>
    </row>
    <row r="21" spans="1:20" ht="12.75">
      <c r="A21" s="16">
        <v>11</v>
      </c>
      <c r="B21" s="16">
        <v>1</v>
      </c>
      <c r="C21" s="16">
        <v>2</v>
      </c>
      <c r="D21" s="17" t="s">
        <v>13</v>
      </c>
      <c r="E21" s="25">
        <v>31</v>
      </c>
      <c r="F21" s="16" t="s">
        <v>11</v>
      </c>
      <c r="G21" s="18">
        <v>360</v>
      </c>
      <c r="H21" s="26">
        <v>162</v>
      </c>
      <c r="I21" s="26">
        <v>6</v>
      </c>
      <c r="J21" s="26">
        <v>10</v>
      </c>
      <c r="K21" s="26">
        <v>72</v>
      </c>
      <c r="L21" s="26">
        <v>6</v>
      </c>
      <c r="M21" s="26">
        <v>8</v>
      </c>
      <c r="N21" s="26">
        <v>1</v>
      </c>
      <c r="O21" s="26">
        <v>0</v>
      </c>
      <c r="P21" s="26">
        <v>4</v>
      </c>
      <c r="Q21" s="2">
        <f t="shared" si="0"/>
        <v>265</v>
      </c>
      <c r="R21" s="2">
        <f t="shared" si="1"/>
        <v>269</v>
      </c>
      <c r="S21" s="30">
        <f t="shared" si="2"/>
        <v>178</v>
      </c>
      <c r="T21" s="30">
        <f t="shared" si="3"/>
        <v>86</v>
      </c>
    </row>
    <row r="22" spans="1:20" ht="12.75">
      <c r="A22" s="16">
        <v>11</v>
      </c>
      <c r="B22" s="16">
        <v>2</v>
      </c>
      <c r="C22" s="16">
        <v>2</v>
      </c>
      <c r="D22" s="17" t="s">
        <v>13</v>
      </c>
      <c r="E22" s="25">
        <v>32</v>
      </c>
      <c r="F22" s="16" t="s">
        <v>11</v>
      </c>
      <c r="G22" s="18">
        <v>373</v>
      </c>
      <c r="H22" s="26">
        <v>77</v>
      </c>
      <c r="I22" s="26">
        <v>13</v>
      </c>
      <c r="J22" s="26">
        <v>16</v>
      </c>
      <c r="K22" s="26">
        <v>79</v>
      </c>
      <c r="L22" s="26">
        <v>27</v>
      </c>
      <c r="M22" s="26">
        <v>20</v>
      </c>
      <c r="N22" s="26">
        <v>1</v>
      </c>
      <c r="O22" s="26">
        <v>1</v>
      </c>
      <c r="P22" s="26">
        <v>10</v>
      </c>
      <c r="Q22" s="2">
        <f t="shared" si="0"/>
        <v>234</v>
      </c>
      <c r="R22" s="2">
        <f t="shared" si="1"/>
        <v>244</v>
      </c>
      <c r="S22" s="30">
        <f t="shared" si="2"/>
        <v>106</v>
      </c>
      <c r="T22" s="30">
        <f t="shared" si="3"/>
        <v>126</v>
      </c>
    </row>
    <row r="23" spans="1:20" ht="12.75">
      <c r="A23" s="16">
        <v>11</v>
      </c>
      <c r="B23" s="16">
        <v>1</v>
      </c>
      <c r="C23" s="16">
        <v>2</v>
      </c>
      <c r="D23" s="17" t="s">
        <v>13</v>
      </c>
      <c r="E23" s="25">
        <v>33</v>
      </c>
      <c r="F23" s="16" t="s">
        <v>11</v>
      </c>
      <c r="G23" s="18">
        <v>293</v>
      </c>
      <c r="H23" s="26">
        <v>73</v>
      </c>
      <c r="I23" s="26">
        <v>6</v>
      </c>
      <c r="J23" s="26">
        <v>9</v>
      </c>
      <c r="K23" s="26">
        <v>52</v>
      </c>
      <c r="L23" s="26">
        <v>30</v>
      </c>
      <c r="M23" s="26">
        <v>5</v>
      </c>
      <c r="N23" s="26">
        <v>7</v>
      </c>
      <c r="O23" s="26">
        <v>0</v>
      </c>
      <c r="P23" s="26">
        <v>3</v>
      </c>
      <c r="Q23" s="2">
        <f t="shared" si="0"/>
        <v>182</v>
      </c>
      <c r="R23" s="2">
        <f t="shared" si="1"/>
        <v>185</v>
      </c>
      <c r="S23" s="30">
        <f t="shared" si="2"/>
        <v>88</v>
      </c>
      <c r="T23" s="30">
        <f t="shared" si="3"/>
        <v>87</v>
      </c>
    </row>
    <row r="24" spans="1:20" ht="12.75">
      <c r="A24" s="5"/>
      <c r="B24" s="5"/>
      <c r="C24" s="5"/>
      <c r="D24" s="6"/>
      <c r="E24" s="5"/>
      <c r="F24" s="5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9"/>
    </row>
    <row r="25" spans="1:20" s="11" customFormat="1" ht="15.75">
      <c r="A25" s="10"/>
      <c r="B25" s="10"/>
      <c r="C25" s="10"/>
      <c r="D25" s="10"/>
      <c r="E25" s="10"/>
      <c r="F25" s="12">
        <f>SUBTOTAL(3,F5:F23)</f>
        <v>19</v>
      </c>
      <c r="G25" s="12">
        <f aca="true" t="shared" si="4" ref="G25:R25">SUBTOTAL(9,G5:G23)</f>
        <v>6125</v>
      </c>
      <c r="H25" s="12">
        <f t="shared" si="4"/>
        <v>1838</v>
      </c>
      <c r="I25" s="12">
        <f t="shared" si="4"/>
        <v>120</v>
      </c>
      <c r="J25" s="12">
        <f t="shared" si="4"/>
        <v>212</v>
      </c>
      <c r="K25" s="12">
        <f t="shared" si="4"/>
        <v>1622</v>
      </c>
      <c r="L25" s="12">
        <f t="shared" si="4"/>
        <v>214</v>
      </c>
      <c r="M25" s="12">
        <f t="shared" si="4"/>
        <v>181</v>
      </c>
      <c r="N25" s="12">
        <f t="shared" si="4"/>
        <v>80</v>
      </c>
      <c r="O25" s="12">
        <f t="shared" si="4"/>
        <v>1</v>
      </c>
      <c r="P25" s="12">
        <f t="shared" si="4"/>
        <v>96</v>
      </c>
      <c r="Q25" s="12">
        <f t="shared" si="4"/>
        <v>4268</v>
      </c>
      <c r="R25" s="12">
        <f t="shared" si="4"/>
        <v>4364</v>
      </c>
      <c r="S25" s="12">
        <f>SUBTOTAL(9,S5:S23)</f>
        <v>2170</v>
      </c>
      <c r="T25" s="12">
        <f>SUBTOTAL(9,T5:T23)</f>
        <v>2017</v>
      </c>
    </row>
    <row r="26" spans="17:18" ht="15.75">
      <c r="Q26" s="14"/>
      <c r="R26" s="14"/>
    </row>
    <row r="27" spans="7:20" ht="15.75">
      <c r="G27" s="3" t="s">
        <v>14</v>
      </c>
      <c r="H27" s="14">
        <f aca="true" t="shared" si="5" ref="H27:P27">IF($R$25=0," ",(H25/$R$25))</f>
        <v>0.421173235563703</v>
      </c>
      <c r="I27" s="14">
        <f t="shared" si="5"/>
        <v>0.027497708524289642</v>
      </c>
      <c r="J27" s="14">
        <f t="shared" si="5"/>
        <v>0.04857928505957837</v>
      </c>
      <c r="K27" s="14">
        <f t="shared" si="5"/>
        <v>0.37167736021998166</v>
      </c>
      <c r="L27" s="14">
        <f t="shared" si="5"/>
        <v>0.04903758020164986</v>
      </c>
      <c r="M27" s="14">
        <f t="shared" si="5"/>
        <v>0.04147571035747021</v>
      </c>
      <c r="N27" s="14">
        <f t="shared" si="5"/>
        <v>0.01833180568285976</v>
      </c>
      <c r="O27" s="14">
        <f t="shared" si="5"/>
        <v>0.00022914757103574703</v>
      </c>
      <c r="P27" s="14">
        <f t="shared" si="5"/>
        <v>0.021998166819431713</v>
      </c>
      <c r="Q27" s="14"/>
      <c r="R27" s="14"/>
      <c r="S27" s="14">
        <f>IF($R$25=0," ",(S25/$R$25))</f>
        <v>0.49725022914757105</v>
      </c>
      <c r="T27" s="14">
        <f>IF($R$25=0," ",(T25/$R$25))</f>
        <v>0.46219065077910176</v>
      </c>
    </row>
    <row r="28" spans="7:20" ht="15.75">
      <c r="G28" s="3" t="s">
        <v>15</v>
      </c>
      <c r="H28" s="15">
        <f aca="true" t="shared" si="6" ref="H28:N28">IF(H27=" "," ",MAX(rango1)-H27)</f>
        <v>0.07607699358386805</v>
      </c>
      <c r="I28" s="15">
        <f>IF(I27=" "," ",MAX(rango1)-I27)</f>
        <v>0.46975252062328143</v>
      </c>
      <c r="J28" s="15">
        <f>IF(J27=" "," ",MAX(rango1)-J27)</f>
        <v>0.4486709440879927</v>
      </c>
      <c r="K28" s="15">
        <f t="shared" si="6"/>
        <v>0.1255728689275894</v>
      </c>
      <c r="L28" s="15">
        <f t="shared" si="6"/>
        <v>0.44821264894592117</v>
      </c>
      <c r="M28" s="15">
        <f>IF(M27=" "," ",MAX(rango1)-M27)</f>
        <v>0.45577451879010084</v>
      </c>
      <c r="N28" s="15">
        <f t="shared" si="6"/>
        <v>0.4789184234647113</v>
      </c>
      <c r="O28" s="15">
        <f>IF(O27=" "," ",MAX(rango1)-O27)</f>
        <v>0.4970210815765353</v>
      </c>
      <c r="P28" s="15">
        <f>IF(P27=" "," ",MAX(rango1)-P27)</f>
        <v>0.4752520623281393</v>
      </c>
      <c r="Q28" s="14"/>
      <c r="R28" s="14"/>
      <c r="S28" s="15">
        <f>IF(S27=" "," ",MAX(rango1)-S27)</f>
        <v>0</v>
      </c>
      <c r="T28" s="15">
        <f>IF(T27=" "," ",MAX(rango1)-T27)</f>
        <v>0.03505957836846929</v>
      </c>
    </row>
    <row r="31" spans="1:7" ht="40.5" customHeight="1">
      <c r="A31" s="34" t="s">
        <v>29</v>
      </c>
      <c r="B31" s="34"/>
      <c r="C31" s="34"/>
      <c r="D31" s="34"/>
      <c r="E31" s="34"/>
      <c r="F31" s="34"/>
      <c r="G31" s="34"/>
    </row>
    <row r="32" spans="1:7" ht="26.25" customHeight="1">
      <c r="A32" s="34"/>
      <c r="B32" s="34"/>
      <c r="C32" s="34"/>
      <c r="D32" s="34"/>
      <c r="E32" s="34"/>
      <c r="F32" s="34"/>
      <c r="G32" s="34"/>
    </row>
    <row r="33" ht="26.25" customHeight="1"/>
    <row r="34" ht="26.25" customHeight="1"/>
    <row r="35" spans="19:20" ht="26.25" customHeight="1">
      <c r="S35" s="11"/>
      <c r="T35" s="11"/>
    </row>
    <row r="36" ht="26.25" customHeight="1"/>
    <row r="37" ht="26.25" customHeight="1"/>
  </sheetData>
  <sheetProtection/>
  <mergeCells count="2">
    <mergeCell ref="S1:T1"/>
    <mergeCell ref="A31:G32"/>
  </mergeCells>
  <dataValidations count="1">
    <dataValidation type="whole" operator="greaterThanOrEqual" allowBlank="1" showInputMessage="1" showErrorMessage="1" sqref="H5:P2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2015-11-17T14:53:54Z</cp:lastPrinted>
  <dcterms:created xsi:type="dcterms:W3CDTF">2009-06-28T01:23:28Z</dcterms:created>
  <dcterms:modified xsi:type="dcterms:W3CDTF">2015-11-17T14:54:14Z</dcterms:modified>
  <cp:category/>
  <cp:version/>
  <cp:contentType/>
  <cp:contentStatus/>
</cp:coreProperties>
</file>