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ARMADILLO DE LOS INFANTE" sheetId="1" r:id="rId1"/>
  </sheets>
  <definedNames>
    <definedName name="PAN">'ARMADILLO DE LOS INFANTE'!$H:$H</definedName>
    <definedName name="PRI">'ARMADILLO DE LOS INFANTE'!$I:$I</definedName>
    <definedName name="rango1">'ARMADILLO DE LOS INFANTE'!$H$19:$M$19,'ARMADILLO DE LOS INFANTE'!$N$19,'ARMADILLO DE LOS INFANTE'!$O$19,'ARMADILLO DE LOS INFANTE'!$R$19:$R$19</definedName>
    <definedName name="_xlnm.Print_Titles" localSheetId="0">'ARMADILLO DE LOS INFANTE'!$1:$3</definedName>
  </definedNames>
  <calcPr fullCalcOnLoad="1"/>
</workbook>
</file>

<file path=xl/sharedStrings.xml><?xml version="1.0" encoding="utf-8"?>
<sst xmlns="http://schemas.openxmlformats.org/spreadsheetml/2006/main" count="54" uniqueCount="29">
  <si>
    <t>Dto Local</t>
  </si>
  <si>
    <t>Municipio</t>
  </si>
  <si>
    <t>Tipo</t>
  </si>
  <si>
    <t>Lista Nominal</t>
  </si>
  <si>
    <t>PAN</t>
  </si>
  <si>
    <t>PRI</t>
  </si>
  <si>
    <t>PVEM</t>
  </si>
  <si>
    <t>FORMULAS NO REGISTRADAS</t>
  </si>
  <si>
    <t>VOTACION VALIDA EMITIDA</t>
  </si>
  <si>
    <t>VOTOS NULOS</t>
  </si>
  <si>
    <t>VOTACION EMITIDA</t>
  </si>
  <si>
    <t>B01</t>
  </si>
  <si>
    <t>ARMADILLO DE LOS INFANTE</t>
  </si>
  <si>
    <t>% de Votacion</t>
  </si>
  <si>
    <t>Dif. con 1°</t>
  </si>
  <si>
    <t xml:space="preserve">PARTIDOS POLÍTICOS </t>
  </si>
  <si>
    <t>PNA</t>
  </si>
  <si>
    <t>PRI-PVEM-PNA</t>
  </si>
  <si>
    <t>MORENA</t>
  </si>
  <si>
    <t>No Mpio</t>
  </si>
  <si>
    <t xml:space="preserve"> Seccion</t>
  </si>
  <si>
    <t>ALIANZA</t>
  </si>
  <si>
    <t>RUTILO RAMIREZ ROQUE</t>
  </si>
  <si>
    <t>ARMADILLO</t>
  </si>
  <si>
    <t>AYUNTAMIENTOS resultados por casilla 7-JUN-2015 (CEEPAC)</t>
  </si>
  <si>
    <t>ADRIAN NAVARRETE MARES</t>
  </si>
  <si>
    <t>ENRIQUE OCHOA GOMEZ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</si>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</sst>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6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7" fillId="0" borderId="11" xfId="0" applyNumberFormat="1" applyFont="1" applyBorder="1" applyAlignment="1">
      <alignment horizontal="center" vertical="center"/>
    </xf>
    <xf numFmtId="186" fontId="7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38900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86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5" name="9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536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showOutlineSymbols="0" zoomScale="8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N34" sqref="M34:N34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29.42187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7.140625" style="3" customWidth="1"/>
    <col min="9" max="9" width="13.28125" style="3" customWidth="1"/>
    <col min="10" max="10" width="14.28125" style="3" customWidth="1"/>
    <col min="11" max="12" width="14.00390625" style="3" customWidth="1"/>
    <col min="13" max="13" width="14.28125" style="3" customWidth="1"/>
    <col min="14" max="14" width="14.421875" style="3" bestFit="1" customWidth="1"/>
    <col min="15" max="15" width="13.7109375" style="3" bestFit="1" customWidth="1"/>
    <col min="16" max="17" width="11.421875" style="3" customWidth="1"/>
    <col min="18" max="18" width="13.140625" style="4" customWidth="1"/>
    <col min="19" max="16384" width="11.421875" style="3" customWidth="1"/>
  </cols>
  <sheetData>
    <row r="1" spans="1:18" ht="12.75" customHeight="1">
      <c r="A1" s="1" t="s">
        <v>24</v>
      </c>
      <c r="B1" s="1"/>
      <c r="H1" s="26" t="s">
        <v>15</v>
      </c>
      <c r="I1" s="27"/>
      <c r="J1" s="27"/>
      <c r="K1" s="27"/>
      <c r="L1" s="27"/>
      <c r="M1" s="27"/>
      <c r="R1" s="32"/>
    </row>
    <row r="2" spans="1:18" ht="28.5" customHeight="1">
      <c r="A2" s="1"/>
      <c r="B2" s="1"/>
      <c r="H2" s="22"/>
      <c r="I2" s="23"/>
      <c r="J2" s="23"/>
      <c r="K2" s="23"/>
      <c r="L2" s="23" t="s">
        <v>21</v>
      </c>
      <c r="M2" s="23"/>
      <c r="R2" s="30" t="s">
        <v>23</v>
      </c>
    </row>
    <row r="3" spans="1:18" s="13" customFormat="1" ht="45" customHeight="1">
      <c r="A3" s="19" t="s">
        <v>0</v>
      </c>
      <c r="B3" s="19" t="s">
        <v>27</v>
      </c>
      <c r="C3" s="19" t="s">
        <v>19</v>
      </c>
      <c r="D3" s="19" t="s">
        <v>1</v>
      </c>
      <c r="E3" s="19" t="s">
        <v>20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16</v>
      </c>
      <c r="L3" s="20" t="s">
        <v>17</v>
      </c>
      <c r="M3" s="19" t="s">
        <v>18</v>
      </c>
      <c r="N3" s="19" t="s">
        <v>7</v>
      </c>
      <c r="O3" s="19" t="s">
        <v>9</v>
      </c>
      <c r="P3" s="19" t="s">
        <v>8</v>
      </c>
      <c r="Q3" s="19" t="s">
        <v>10</v>
      </c>
      <c r="R3" s="20" t="s">
        <v>17</v>
      </c>
    </row>
    <row r="4" spans="1:18" s="31" customFormat="1" ht="45" customHeight="1">
      <c r="A4" s="21"/>
      <c r="B4" s="21"/>
      <c r="C4" s="21"/>
      <c r="D4" s="21"/>
      <c r="E4" s="21"/>
      <c r="F4" s="21"/>
      <c r="G4" s="21"/>
      <c r="H4" s="21" t="s">
        <v>25</v>
      </c>
      <c r="I4" s="21" t="s">
        <v>22</v>
      </c>
      <c r="J4" s="21" t="s">
        <v>22</v>
      </c>
      <c r="K4" s="21" t="s">
        <v>22</v>
      </c>
      <c r="L4" s="20" t="s">
        <v>22</v>
      </c>
      <c r="M4" s="21" t="s">
        <v>26</v>
      </c>
      <c r="N4" s="21"/>
      <c r="O4" s="21"/>
      <c r="P4" s="21"/>
      <c r="Q4" s="21"/>
      <c r="R4" s="20" t="s">
        <v>22</v>
      </c>
    </row>
    <row r="5" spans="1:18" ht="12.75">
      <c r="A5" s="16">
        <v>2</v>
      </c>
      <c r="B5" s="16">
        <v>1</v>
      </c>
      <c r="C5" s="16">
        <v>4</v>
      </c>
      <c r="D5" s="17" t="s">
        <v>12</v>
      </c>
      <c r="E5" s="24">
        <v>60</v>
      </c>
      <c r="F5" s="16" t="s">
        <v>11</v>
      </c>
      <c r="G5" s="18">
        <v>431</v>
      </c>
      <c r="H5" s="25">
        <v>115</v>
      </c>
      <c r="I5" s="25">
        <v>157</v>
      </c>
      <c r="J5" s="25">
        <v>8</v>
      </c>
      <c r="K5" s="25">
        <v>6</v>
      </c>
      <c r="L5" s="28">
        <v>19</v>
      </c>
      <c r="M5" s="25">
        <v>2</v>
      </c>
      <c r="N5" s="25">
        <v>0</v>
      </c>
      <c r="O5" s="25">
        <v>4</v>
      </c>
      <c r="P5" s="2">
        <f aca="true" t="shared" si="0" ref="P5:P15">SUM($H5:$N5)</f>
        <v>307</v>
      </c>
      <c r="Q5" s="2">
        <f aca="true" t="shared" si="1" ref="Q5:Q12">SUM(O5:P5)</f>
        <v>311</v>
      </c>
      <c r="R5" s="29">
        <f aca="true" t="shared" si="2" ref="R5:R15">I5+J5+K5+L5</f>
        <v>190</v>
      </c>
    </row>
    <row r="6" spans="1:18" ht="12.75">
      <c r="A6" s="16">
        <v>2</v>
      </c>
      <c r="B6" s="16">
        <v>2</v>
      </c>
      <c r="C6" s="16">
        <v>4</v>
      </c>
      <c r="D6" s="17" t="s">
        <v>12</v>
      </c>
      <c r="E6" s="24">
        <v>61</v>
      </c>
      <c r="F6" s="16" t="s">
        <v>11</v>
      </c>
      <c r="G6" s="18">
        <v>176</v>
      </c>
      <c r="H6" s="25">
        <v>37</v>
      </c>
      <c r="I6" s="25">
        <v>56</v>
      </c>
      <c r="J6" s="25">
        <v>2</v>
      </c>
      <c r="K6" s="25">
        <v>0</v>
      </c>
      <c r="L6" s="25">
        <v>8</v>
      </c>
      <c r="M6" s="25">
        <v>0</v>
      </c>
      <c r="N6" s="25">
        <v>0</v>
      </c>
      <c r="O6" s="25">
        <v>2</v>
      </c>
      <c r="P6" s="2">
        <f t="shared" si="0"/>
        <v>103</v>
      </c>
      <c r="Q6" s="2">
        <f t="shared" si="1"/>
        <v>105</v>
      </c>
      <c r="R6" s="29">
        <f t="shared" si="2"/>
        <v>66</v>
      </c>
    </row>
    <row r="7" spans="1:18" ht="12.75">
      <c r="A7" s="16">
        <v>2</v>
      </c>
      <c r="B7" s="16">
        <v>1</v>
      </c>
      <c r="C7" s="16">
        <v>4</v>
      </c>
      <c r="D7" s="17" t="s">
        <v>12</v>
      </c>
      <c r="E7" s="24">
        <v>63</v>
      </c>
      <c r="F7" s="16" t="s">
        <v>11</v>
      </c>
      <c r="G7" s="18">
        <v>100</v>
      </c>
      <c r="H7" s="25">
        <v>17</v>
      </c>
      <c r="I7" s="25">
        <v>64</v>
      </c>
      <c r="J7" s="25">
        <v>2</v>
      </c>
      <c r="K7" s="25">
        <v>1</v>
      </c>
      <c r="L7" s="25">
        <v>7</v>
      </c>
      <c r="M7" s="25">
        <v>0</v>
      </c>
      <c r="N7" s="25">
        <v>0</v>
      </c>
      <c r="O7" s="25">
        <v>2</v>
      </c>
      <c r="P7" s="2">
        <f t="shared" si="0"/>
        <v>91</v>
      </c>
      <c r="Q7" s="2">
        <f t="shared" si="1"/>
        <v>93</v>
      </c>
      <c r="R7" s="29">
        <f t="shared" si="2"/>
        <v>74</v>
      </c>
    </row>
    <row r="8" spans="1:18" ht="12.75">
      <c r="A8" s="16">
        <v>2</v>
      </c>
      <c r="B8" s="16">
        <v>1</v>
      </c>
      <c r="C8" s="16">
        <v>4</v>
      </c>
      <c r="D8" s="17" t="s">
        <v>12</v>
      </c>
      <c r="E8" s="24">
        <v>64</v>
      </c>
      <c r="F8" s="16" t="s">
        <v>11</v>
      </c>
      <c r="G8" s="18">
        <v>665</v>
      </c>
      <c r="H8" s="25">
        <v>124</v>
      </c>
      <c r="I8" s="25">
        <v>332</v>
      </c>
      <c r="J8" s="25">
        <v>7</v>
      </c>
      <c r="K8" s="25">
        <v>2</v>
      </c>
      <c r="L8" s="25">
        <v>62</v>
      </c>
      <c r="M8" s="25">
        <v>10</v>
      </c>
      <c r="N8" s="25">
        <v>0</v>
      </c>
      <c r="O8" s="25">
        <v>6</v>
      </c>
      <c r="P8" s="2">
        <f t="shared" si="0"/>
        <v>537</v>
      </c>
      <c r="Q8" s="2">
        <f t="shared" si="1"/>
        <v>543</v>
      </c>
      <c r="R8" s="29">
        <f t="shared" si="2"/>
        <v>403</v>
      </c>
    </row>
    <row r="9" spans="1:18" ht="12.75">
      <c r="A9" s="16">
        <v>2</v>
      </c>
      <c r="B9" s="16">
        <v>2</v>
      </c>
      <c r="C9" s="16">
        <v>4</v>
      </c>
      <c r="D9" s="17" t="s">
        <v>12</v>
      </c>
      <c r="E9" s="24">
        <v>65</v>
      </c>
      <c r="F9" s="16" t="s">
        <v>11</v>
      </c>
      <c r="G9" s="18">
        <v>320</v>
      </c>
      <c r="H9" s="25">
        <v>80</v>
      </c>
      <c r="I9" s="25">
        <v>124</v>
      </c>
      <c r="J9" s="25">
        <v>4</v>
      </c>
      <c r="K9" s="25">
        <v>1</v>
      </c>
      <c r="L9" s="25">
        <v>44</v>
      </c>
      <c r="M9" s="25">
        <v>3</v>
      </c>
      <c r="N9" s="25">
        <v>0</v>
      </c>
      <c r="O9" s="25">
        <v>9</v>
      </c>
      <c r="P9" s="2">
        <f t="shared" si="0"/>
        <v>256</v>
      </c>
      <c r="Q9" s="2">
        <f t="shared" si="1"/>
        <v>265</v>
      </c>
      <c r="R9" s="29">
        <f t="shared" si="2"/>
        <v>173</v>
      </c>
    </row>
    <row r="10" spans="1:18" ht="12.75">
      <c r="A10" s="16">
        <v>2</v>
      </c>
      <c r="B10" s="16">
        <v>2</v>
      </c>
      <c r="C10" s="16">
        <v>4</v>
      </c>
      <c r="D10" s="17" t="s">
        <v>12</v>
      </c>
      <c r="E10" s="24">
        <v>68</v>
      </c>
      <c r="F10" s="16" t="s">
        <v>11</v>
      </c>
      <c r="G10" s="18">
        <v>593</v>
      </c>
      <c r="H10" s="25">
        <v>137</v>
      </c>
      <c r="I10" s="25">
        <v>234</v>
      </c>
      <c r="J10" s="25">
        <v>10</v>
      </c>
      <c r="K10" s="25">
        <v>18</v>
      </c>
      <c r="L10" s="25">
        <v>31</v>
      </c>
      <c r="M10" s="25">
        <v>2</v>
      </c>
      <c r="N10" s="25">
        <v>0</v>
      </c>
      <c r="O10" s="25">
        <v>20</v>
      </c>
      <c r="P10" s="2">
        <f t="shared" si="0"/>
        <v>432</v>
      </c>
      <c r="Q10" s="2">
        <f t="shared" si="1"/>
        <v>452</v>
      </c>
      <c r="R10" s="29">
        <f t="shared" si="2"/>
        <v>293</v>
      </c>
    </row>
    <row r="11" spans="1:18" ht="12.75">
      <c r="A11" s="16">
        <v>2</v>
      </c>
      <c r="B11" s="16">
        <v>2</v>
      </c>
      <c r="C11" s="16">
        <v>4</v>
      </c>
      <c r="D11" s="17" t="s">
        <v>12</v>
      </c>
      <c r="E11" s="24">
        <v>69</v>
      </c>
      <c r="F11" s="16" t="s">
        <v>11</v>
      </c>
      <c r="G11" s="18">
        <v>246</v>
      </c>
      <c r="H11" s="25">
        <v>42</v>
      </c>
      <c r="I11" s="25">
        <v>106</v>
      </c>
      <c r="J11" s="25">
        <v>7</v>
      </c>
      <c r="K11" s="25">
        <v>3</v>
      </c>
      <c r="L11" s="25">
        <v>18</v>
      </c>
      <c r="M11" s="25">
        <v>3</v>
      </c>
      <c r="N11" s="25">
        <v>0</v>
      </c>
      <c r="O11" s="25">
        <v>10</v>
      </c>
      <c r="P11" s="2">
        <f t="shared" si="0"/>
        <v>179</v>
      </c>
      <c r="Q11" s="2">
        <f t="shared" si="1"/>
        <v>189</v>
      </c>
      <c r="R11" s="29">
        <f t="shared" si="2"/>
        <v>134</v>
      </c>
    </row>
    <row r="12" spans="1:18" ht="12.75">
      <c r="A12" s="16">
        <v>2</v>
      </c>
      <c r="B12" s="16">
        <v>1</v>
      </c>
      <c r="C12" s="16">
        <v>4</v>
      </c>
      <c r="D12" s="17" t="s">
        <v>12</v>
      </c>
      <c r="E12" s="24">
        <v>70</v>
      </c>
      <c r="F12" s="16" t="s">
        <v>11</v>
      </c>
      <c r="G12" s="18">
        <v>467</v>
      </c>
      <c r="H12" s="25">
        <v>45</v>
      </c>
      <c r="I12" s="25">
        <v>174</v>
      </c>
      <c r="J12" s="25">
        <v>9</v>
      </c>
      <c r="K12" s="25">
        <v>3</v>
      </c>
      <c r="L12" s="25">
        <v>25</v>
      </c>
      <c r="M12" s="25">
        <v>81</v>
      </c>
      <c r="N12" s="25">
        <v>0</v>
      </c>
      <c r="O12" s="25">
        <v>7</v>
      </c>
      <c r="P12" s="2">
        <f t="shared" si="0"/>
        <v>337</v>
      </c>
      <c r="Q12" s="2">
        <f t="shared" si="1"/>
        <v>344</v>
      </c>
      <c r="R12" s="29">
        <f t="shared" si="2"/>
        <v>211</v>
      </c>
    </row>
    <row r="13" spans="1:18" ht="12.75">
      <c r="A13" s="16">
        <v>2</v>
      </c>
      <c r="B13" s="16">
        <v>1</v>
      </c>
      <c r="C13" s="16">
        <v>4</v>
      </c>
      <c r="D13" s="17" t="s">
        <v>12</v>
      </c>
      <c r="E13" s="24">
        <v>71</v>
      </c>
      <c r="F13" s="16" t="s">
        <v>11</v>
      </c>
      <c r="G13" s="18">
        <v>178</v>
      </c>
      <c r="H13" s="25">
        <v>21</v>
      </c>
      <c r="I13" s="25">
        <v>55</v>
      </c>
      <c r="J13" s="25">
        <v>5</v>
      </c>
      <c r="K13" s="25">
        <v>2</v>
      </c>
      <c r="L13" s="25">
        <v>12</v>
      </c>
      <c r="M13" s="25">
        <v>21</v>
      </c>
      <c r="N13" s="25">
        <v>0</v>
      </c>
      <c r="O13" s="25">
        <v>4</v>
      </c>
      <c r="P13" s="2">
        <f t="shared" si="0"/>
        <v>116</v>
      </c>
      <c r="Q13" s="2">
        <f>SUM(O13:P13)</f>
        <v>120</v>
      </c>
      <c r="R13" s="29">
        <f t="shared" si="2"/>
        <v>74</v>
      </c>
    </row>
    <row r="14" spans="1:18" ht="12.75">
      <c r="A14" s="16">
        <v>2</v>
      </c>
      <c r="B14" s="16">
        <v>2</v>
      </c>
      <c r="C14" s="16">
        <v>4</v>
      </c>
      <c r="D14" s="17" t="s">
        <v>12</v>
      </c>
      <c r="E14" s="24">
        <v>72</v>
      </c>
      <c r="F14" s="16" t="s">
        <v>11</v>
      </c>
      <c r="G14" s="18">
        <v>197</v>
      </c>
      <c r="H14" s="25">
        <v>22</v>
      </c>
      <c r="I14" s="25">
        <v>101</v>
      </c>
      <c r="J14" s="25">
        <v>3</v>
      </c>
      <c r="K14" s="25">
        <v>8</v>
      </c>
      <c r="L14" s="25">
        <v>11</v>
      </c>
      <c r="M14" s="25">
        <v>1</v>
      </c>
      <c r="N14" s="25">
        <v>0</v>
      </c>
      <c r="O14" s="25">
        <v>4</v>
      </c>
      <c r="P14" s="2">
        <f t="shared" si="0"/>
        <v>146</v>
      </c>
      <c r="Q14" s="2">
        <f>SUM(O14:P14)</f>
        <v>150</v>
      </c>
      <c r="R14" s="29">
        <f t="shared" si="2"/>
        <v>123</v>
      </c>
    </row>
    <row r="15" spans="1:18" ht="12.75">
      <c r="A15" s="16">
        <v>2</v>
      </c>
      <c r="B15" s="16">
        <v>1</v>
      </c>
      <c r="C15" s="16">
        <v>4</v>
      </c>
      <c r="D15" s="17" t="s">
        <v>12</v>
      </c>
      <c r="E15" s="24">
        <v>77</v>
      </c>
      <c r="F15" s="16" t="s">
        <v>11</v>
      </c>
      <c r="G15" s="18">
        <v>348</v>
      </c>
      <c r="H15" s="25">
        <v>39</v>
      </c>
      <c r="I15" s="25">
        <v>102</v>
      </c>
      <c r="J15" s="25">
        <v>7</v>
      </c>
      <c r="K15" s="25">
        <v>6</v>
      </c>
      <c r="L15" s="25">
        <v>19</v>
      </c>
      <c r="M15" s="25">
        <v>1</v>
      </c>
      <c r="N15" s="25">
        <v>0</v>
      </c>
      <c r="O15" s="25">
        <v>19</v>
      </c>
      <c r="P15" s="2">
        <f t="shared" si="0"/>
        <v>174</v>
      </c>
      <c r="Q15" s="2">
        <f>SUM(O15:P15)</f>
        <v>193</v>
      </c>
      <c r="R15" s="29">
        <f t="shared" si="2"/>
        <v>134</v>
      </c>
    </row>
    <row r="16" spans="1:18" ht="12.75">
      <c r="A16" s="5"/>
      <c r="B16" s="5"/>
      <c r="C16" s="5"/>
      <c r="D16" s="6"/>
      <c r="E16" s="5"/>
      <c r="F16" s="5"/>
      <c r="G16" s="7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s="11" customFormat="1" ht="15.75">
      <c r="A17" s="10"/>
      <c r="B17" s="10"/>
      <c r="C17" s="10"/>
      <c r="D17" s="10"/>
      <c r="E17" s="10"/>
      <c r="F17" s="12">
        <f>SUBTOTAL(3,F5:F15)</f>
        <v>11</v>
      </c>
      <c r="G17" s="12">
        <f aca="true" t="shared" si="3" ref="G17:Q17">SUBTOTAL(9,G5:G15)</f>
        <v>3721</v>
      </c>
      <c r="H17" s="12">
        <f t="shared" si="3"/>
        <v>679</v>
      </c>
      <c r="I17" s="12">
        <f t="shared" si="3"/>
        <v>1505</v>
      </c>
      <c r="J17" s="12">
        <f t="shared" si="3"/>
        <v>64</v>
      </c>
      <c r="K17" s="12">
        <f t="shared" si="3"/>
        <v>50</v>
      </c>
      <c r="L17" s="12">
        <f t="shared" si="3"/>
        <v>256</v>
      </c>
      <c r="M17" s="12">
        <f t="shared" si="3"/>
        <v>124</v>
      </c>
      <c r="N17" s="12">
        <f t="shared" si="3"/>
        <v>0</v>
      </c>
      <c r="O17" s="12">
        <f t="shared" si="3"/>
        <v>87</v>
      </c>
      <c r="P17" s="12">
        <f t="shared" si="3"/>
        <v>2678</v>
      </c>
      <c r="Q17" s="12">
        <f t="shared" si="3"/>
        <v>2765</v>
      </c>
      <c r="R17" s="12">
        <f>SUBTOTAL(9,R5:R15)</f>
        <v>1875</v>
      </c>
    </row>
    <row r="18" spans="16:17" ht="15.75">
      <c r="P18" s="14"/>
      <c r="Q18" s="14"/>
    </row>
    <row r="19" spans="7:18" ht="15.75">
      <c r="G19" s="3" t="s">
        <v>13</v>
      </c>
      <c r="H19" s="14">
        <f aca="true" t="shared" si="4" ref="H19:O19">IF($Q$17=0," ",(H17/$Q$17))</f>
        <v>0.24556962025316456</v>
      </c>
      <c r="I19" s="14">
        <f t="shared" si="4"/>
        <v>0.5443037974683544</v>
      </c>
      <c r="J19" s="14">
        <f t="shared" si="4"/>
        <v>0.02314647377938517</v>
      </c>
      <c r="K19" s="14">
        <f t="shared" si="4"/>
        <v>0.018083182640144666</v>
      </c>
      <c r="L19" s="14">
        <f t="shared" si="4"/>
        <v>0.09258589511754069</v>
      </c>
      <c r="M19" s="14">
        <f t="shared" si="4"/>
        <v>0.04484629294755877</v>
      </c>
      <c r="N19" s="14">
        <f t="shared" si="4"/>
        <v>0</v>
      </c>
      <c r="O19" s="14">
        <f t="shared" si="4"/>
        <v>0.03146473779385172</v>
      </c>
      <c r="P19" s="14"/>
      <c r="Q19" s="14"/>
      <c r="R19" s="14">
        <f>IF($Q$17=0," ",(R17/$Q$17))</f>
        <v>0.6781193490054249</v>
      </c>
    </row>
    <row r="20" spans="7:18" ht="15.75">
      <c r="G20" s="3" t="s">
        <v>14</v>
      </c>
      <c r="H20" s="15">
        <f aca="true" t="shared" si="5" ref="H20:M20">IF(H19=" "," ",MAX(rango1)-H19)</f>
        <v>0.4325497287522604</v>
      </c>
      <c r="I20" s="15">
        <f t="shared" si="5"/>
        <v>0.13381555153707048</v>
      </c>
      <c r="J20" s="15">
        <f t="shared" si="5"/>
        <v>0.6549728752260398</v>
      </c>
      <c r="K20" s="15">
        <f t="shared" si="5"/>
        <v>0.6600361663652803</v>
      </c>
      <c r="L20" s="15">
        <f>IF(L19=" "," ",MAX(rango1)-L19)</f>
        <v>0.5855334538878842</v>
      </c>
      <c r="M20" s="15">
        <f t="shared" si="5"/>
        <v>0.6332730560578661</v>
      </c>
      <c r="N20" s="15">
        <f>IF(N19=" "," ",MAX(rango1)-N19)</f>
        <v>0.6781193490054249</v>
      </c>
      <c r="O20" s="15">
        <f>IF(O19=" "," ",MAX(rango1)-O19)</f>
        <v>0.6466546112115732</v>
      </c>
      <c r="P20" s="14"/>
      <c r="Q20" s="14"/>
      <c r="R20" s="15">
        <f>IF(R19=" "," ",MAX(rango1)-R19)</f>
        <v>0</v>
      </c>
    </row>
    <row r="23" spans="1:7" ht="40.5" customHeight="1">
      <c r="A23" s="33" t="s">
        <v>28</v>
      </c>
      <c r="B23" s="33"/>
      <c r="C23" s="33"/>
      <c r="D23" s="33"/>
      <c r="E23" s="33"/>
      <c r="F23" s="33"/>
      <c r="G23" s="33"/>
    </row>
    <row r="24" spans="1:7" ht="26.25" customHeight="1">
      <c r="A24" s="33"/>
      <c r="B24" s="33"/>
      <c r="C24" s="33"/>
      <c r="D24" s="33"/>
      <c r="E24" s="33"/>
      <c r="F24" s="33"/>
      <c r="G24" s="33"/>
    </row>
    <row r="25" ht="26.25" customHeight="1"/>
    <row r="26" ht="26.25" customHeight="1"/>
    <row r="27" ht="26.25" customHeight="1">
      <c r="R27" s="11"/>
    </row>
    <row r="28" ht="26.25" customHeight="1"/>
    <row r="29" ht="26.25" customHeight="1"/>
  </sheetData>
  <sheetProtection/>
  <mergeCells count="1">
    <mergeCell ref="A23:G24"/>
  </mergeCells>
  <dataValidations count="1">
    <dataValidation type="whole" operator="greaterThanOrEqual" allowBlank="1" showInputMessage="1" showErrorMessage="1" sqref="H5:O15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2015-11-17T14:56:22Z</cp:lastPrinted>
  <dcterms:created xsi:type="dcterms:W3CDTF">2009-06-28T01:23:28Z</dcterms:created>
  <dcterms:modified xsi:type="dcterms:W3CDTF">2015-11-17T14:56:34Z</dcterms:modified>
  <cp:category/>
  <cp:version/>
  <cp:contentType/>
  <cp:contentStatus/>
</cp:coreProperties>
</file>