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VILLA DE ARRIAGA" sheetId="1" r:id="rId1"/>
  </sheets>
  <definedNames>
    <definedName name="PAN">'VILLA DE ARRIAGA'!$H:$H</definedName>
    <definedName name="PRI">'VILLA DE ARRIAGA'!$O:$O</definedName>
    <definedName name="rango1">'VILLA DE ARRIAGA'!$H$34:$S$34,'VILLA DE ARRIAGA'!$T$34,'VILLA DE ARRIAGA'!$U$34,'VILLA DE ARRIAGA'!$X$34:$X$34</definedName>
    <definedName name="_xlnm.Print_Titles" localSheetId="0">'VILLA DE ARRIAGA'!$1:$3</definedName>
  </definedNames>
  <calcPr fullCalcOnLoad="1"/>
</workbook>
</file>

<file path=xl/sharedStrings.xml><?xml version="1.0" encoding="utf-8"?>
<sst xmlns="http://schemas.openxmlformats.org/spreadsheetml/2006/main" count="96" uniqueCount="41">
  <si>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</si>
  <si>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</si>
  <si>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</si>
  <si>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</si>
  <si>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</si>
  <si>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</si>
  <si>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</si>
  <si>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</si>
  <si>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</si>
  <si>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</si>
  <si>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</si>
  <si>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</si>
  <si>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</si>
  <si>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</si>
  <si>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</si>
  <si>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</si>
  <si>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</si>
  <si>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VILLA DE ARRIAGA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</si>
  <si>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</si>
  <si>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</si>
  <si>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</si>
  <si>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</si>
  <si>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</si>
  <si>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</si>
  <si>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</si>
  <si>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PES</t>
  </si>
  <si>
    <t>No Mpio</t>
  </si>
  <si>
    <t xml:space="preserve"> Seccion</t>
  </si>
  <si>
    <t>EX1</t>
  </si>
  <si>
    <t>ALIANZA</t>
  </si>
  <si>
    <t>PAN-PRD-PT-PVEM-PMC-PNA</t>
  </si>
  <si>
    <t>JOSE MANRIQUE SILVA CLAUDIO</t>
  </si>
  <si>
    <t>V. ARRIAGA</t>
  </si>
  <si>
    <t>AYUNTAMIENTOS resultados por casilla 7-JUN-2015 (CEEPAC)</t>
  </si>
  <si>
    <t>ARMANDO BAUTISTA ABAD</t>
  </si>
  <si>
    <t>DAVID ACOSTA GONZALEZ</t>
  </si>
  <si>
    <t>JUAN RAMIRO ARAIZA CORDOVA</t>
  </si>
  <si>
    <t>ANTONIA COLUNGA MARIN</t>
  </si>
  <si>
    <t>MANUEL SANCHEZ PERALTA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</si>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</sst>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394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2</xdr:row>
      <xdr:rowOff>28575</xdr:rowOff>
    </xdr:from>
    <xdr:to>
      <xdr:col>10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294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</xdr:row>
      <xdr:rowOff>28575</xdr:rowOff>
    </xdr:from>
    <xdr:to>
      <xdr:col>8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01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28575</xdr:rowOff>
    </xdr:from>
    <xdr:to>
      <xdr:col>15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252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914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205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1730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4937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P4" sqref="P4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9.7109375" style="3" bestFit="1" customWidth="1"/>
    <col min="5" max="5" width="7.421875" style="3" customWidth="1"/>
    <col min="6" max="6" width="4.8515625" style="3" bestFit="1" customWidth="1"/>
    <col min="7" max="7" width="12.57421875" style="3" customWidth="1"/>
    <col min="8" max="8" width="11.421875" style="3" customWidth="1"/>
    <col min="9" max="9" width="13.57421875" style="3" customWidth="1"/>
    <col min="10" max="10" width="13.8515625" style="3" customWidth="1"/>
    <col min="11" max="11" width="14.28125" style="3" customWidth="1"/>
    <col min="12" max="16" width="13.28125" style="3" customWidth="1"/>
    <col min="17" max="17" width="14.28125" style="3" customWidth="1"/>
    <col min="18" max="19" width="13.140625" style="3" customWidth="1"/>
    <col min="20" max="20" width="12.57421875" style="3" customWidth="1"/>
    <col min="21" max="21" width="15.00390625" style="3" customWidth="1"/>
    <col min="22" max="23" width="11.421875" style="3" customWidth="1"/>
    <col min="24" max="24" width="13.57421875" style="4" customWidth="1"/>
    <col min="25" max="16384" width="11.421875" style="3" customWidth="1"/>
  </cols>
  <sheetData>
    <row r="1" spans="1:24" ht="12.75" customHeight="1">
      <c r="A1" s="1" t="s">
        <v>33</v>
      </c>
      <c r="B1" s="1"/>
      <c r="H1" s="25" t="s">
        <v>20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X1" s="30"/>
    </row>
    <row r="2" spans="1:24" ht="28.5" customHeight="1">
      <c r="A2" s="1"/>
      <c r="B2" s="1"/>
      <c r="H2" s="22"/>
      <c r="I2" s="23"/>
      <c r="J2" s="23"/>
      <c r="K2" s="23"/>
      <c r="L2" s="23"/>
      <c r="M2" s="23"/>
      <c r="N2" s="23" t="s">
        <v>29</v>
      </c>
      <c r="O2" s="23"/>
      <c r="P2" s="23"/>
      <c r="Q2" s="23"/>
      <c r="R2" s="23"/>
      <c r="S2" s="23"/>
      <c r="X2" s="28" t="s">
        <v>32</v>
      </c>
    </row>
    <row r="3" spans="1:24" s="13" customFormat="1" ht="45" customHeight="1">
      <c r="A3" s="20" t="s">
        <v>0</v>
      </c>
      <c r="B3" s="20" t="s">
        <v>39</v>
      </c>
      <c r="C3" s="20" t="s">
        <v>26</v>
      </c>
      <c r="D3" s="20" t="s">
        <v>1</v>
      </c>
      <c r="E3" s="20" t="s">
        <v>27</v>
      </c>
      <c r="F3" s="20" t="s">
        <v>2</v>
      </c>
      <c r="G3" s="20" t="s">
        <v>3</v>
      </c>
      <c r="H3" s="20" t="s">
        <v>4</v>
      </c>
      <c r="I3" s="20" t="s">
        <v>6</v>
      </c>
      <c r="J3" s="20" t="s">
        <v>7</v>
      </c>
      <c r="K3" s="20" t="s">
        <v>8</v>
      </c>
      <c r="L3" s="20" t="s">
        <v>22</v>
      </c>
      <c r="M3" s="20" t="s">
        <v>21</v>
      </c>
      <c r="N3" s="21" t="s">
        <v>30</v>
      </c>
      <c r="O3" s="20" t="s">
        <v>5</v>
      </c>
      <c r="P3" s="20" t="s">
        <v>9</v>
      </c>
      <c r="Q3" s="20" t="s">
        <v>23</v>
      </c>
      <c r="R3" s="20" t="s">
        <v>24</v>
      </c>
      <c r="S3" s="20" t="s">
        <v>25</v>
      </c>
      <c r="T3" s="20" t="s">
        <v>10</v>
      </c>
      <c r="U3" s="20" t="s">
        <v>12</v>
      </c>
      <c r="V3" s="20" t="s">
        <v>11</v>
      </c>
      <c r="W3" s="20" t="s">
        <v>13</v>
      </c>
      <c r="X3" s="21" t="s">
        <v>30</v>
      </c>
    </row>
    <row r="4" spans="1:24" s="34" customFormat="1" ht="45" customHeight="1">
      <c r="A4" s="31"/>
      <c r="B4" s="31"/>
      <c r="C4" s="31"/>
      <c r="D4" s="31"/>
      <c r="E4" s="31"/>
      <c r="F4" s="31"/>
      <c r="G4" s="31"/>
      <c r="H4" s="31" t="s">
        <v>31</v>
      </c>
      <c r="I4" s="32" t="s">
        <v>31</v>
      </c>
      <c r="J4" s="32" t="s">
        <v>31</v>
      </c>
      <c r="K4" s="31" t="s">
        <v>31</v>
      </c>
      <c r="L4" s="31" t="s">
        <v>31</v>
      </c>
      <c r="M4" s="31" t="s">
        <v>31</v>
      </c>
      <c r="N4" s="33" t="s">
        <v>31</v>
      </c>
      <c r="O4" s="31" t="s">
        <v>34</v>
      </c>
      <c r="P4" s="32" t="s">
        <v>35</v>
      </c>
      <c r="Q4" s="31" t="s">
        <v>36</v>
      </c>
      <c r="R4" s="31" t="s">
        <v>37</v>
      </c>
      <c r="S4" s="31" t="s">
        <v>38</v>
      </c>
      <c r="T4" s="31"/>
      <c r="U4" s="31"/>
      <c r="V4" s="31"/>
      <c r="W4" s="31"/>
      <c r="X4" s="33" t="s">
        <v>31</v>
      </c>
    </row>
    <row r="5" spans="1:24" ht="12.75">
      <c r="A5" s="16">
        <v>3</v>
      </c>
      <c r="B5" s="16">
        <v>9</v>
      </c>
      <c r="C5" s="16">
        <v>47</v>
      </c>
      <c r="D5" s="17" t="s">
        <v>17</v>
      </c>
      <c r="E5" s="24">
        <v>1569</v>
      </c>
      <c r="F5" s="16" t="s">
        <v>14</v>
      </c>
      <c r="G5" s="18">
        <v>693</v>
      </c>
      <c r="H5" s="27">
        <v>33</v>
      </c>
      <c r="I5" s="27">
        <v>94</v>
      </c>
      <c r="J5" s="27">
        <v>7</v>
      </c>
      <c r="K5" s="27">
        <v>36</v>
      </c>
      <c r="L5" s="27">
        <v>0</v>
      </c>
      <c r="M5" s="27">
        <v>14</v>
      </c>
      <c r="N5" s="27">
        <v>15</v>
      </c>
      <c r="O5" s="27">
        <v>280</v>
      </c>
      <c r="P5" s="27">
        <v>10</v>
      </c>
      <c r="Q5" s="27">
        <v>39</v>
      </c>
      <c r="R5" s="27">
        <v>0</v>
      </c>
      <c r="S5" s="27">
        <v>0</v>
      </c>
      <c r="T5" s="27">
        <v>0</v>
      </c>
      <c r="U5" s="27">
        <v>13</v>
      </c>
      <c r="V5" s="2">
        <f aca="true" t="shared" si="0" ref="V5:V30">SUM($H5:$T5)</f>
        <v>528</v>
      </c>
      <c r="W5" s="2">
        <f aca="true" t="shared" si="1" ref="W5:W30">SUM(U5:V5)</f>
        <v>541</v>
      </c>
      <c r="X5" s="29">
        <f aca="true" t="shared" si="2" ref="X5:X30">H5+I5+J5+K5+L5+M5+N5</f>
        <v>199</v>
      </c>
    </row>
    <row r="6" spans="1:24" ht="12.75">
      <c r="A6" s="16">
        <v>3</v>
      </c>
      <c r="B6" s="16">
        <v>2</v>
      </c>
      <c r="C6" s="16">
        <v>47</v>
      </c>
      <c r="D6" s="17" t="s">
        <v>17</v>
      </c>
      <c r="E6" s="24">
        <v>1569</v>
      </c>
      <c r="F6" s="16" t="s">
        <v>15</v>
      </c>
      <c r="G6" s="18">
        <v>692</v>
      </c>
      <c r="H6" s="27">
        <v>36</v>
      </c>
      <c r="I6" s="27">
        <v>115</v>
      </c>
      <c r="J6" s="27">
        <v>3</v>
      </c>
      <c r="K6" s="27">
        <v>28</v>
      </c>
      <c r="L6" s="27">
        <v>0</v>
      </c>
      <c r="M6" s="27">
        <v>10</v>
      </c>
      <c r="N6" s="27">
        <v>16</v>
      </c>
      <c r="O6" s="27">
        <v>277</v>
      </c>
      <c r="P6" s="27">
        <v>10</v>
      </c>
      <c r="Q6" s="27">
        <v>45</v>
      </c>
      <c r="R6" s="27">
        <v>4</v>
      </c>
      <c r="S6" s="27">
        <v>0</v>
      </c>
      <c r="T6" s="27">
        <v>0</v>
      </c>
      <c r="U6" s="27">
        <v>7</v>
      </c>
      <c r="V6" s="2">
        <f t="shared" si="0"/>
        <v>544</v>
      </c>
      <c r="W6" s="2">
        <f t="shared" si="1"/>
        <v>551</v>
      </c>
      <c r="X6" s="29">
        <f t="shared" si="2"/>
        <v>208</v>
      </c>
    </row>
    <row r="7" spans="1:24" ht="12.75">
      <c r="A7" s="16">
        <v>3</v>
      </c>
      <c r="B7" s="16">
        <v>2</v>
      </c>
      <c r="C7" s="16">
        <v>47</v>
      </c>
      <c r="D7" s="17" t="s">
        <v>17</v>
      </c>
      <c r="E7" s="24">
        <v>1570</v>
      </c>
      <c r="F7" s="16" t="s">
        <v>14</v>
      </c>
      <c r="G7" s="18">
        <v>534</v>
      </c>
      <c r="H7" s="27">
        <v>15</v>
      </c>
      <c r="I7" s="27">
        <v>86</v>
      </c>
      <c r="J7" s="27">
        <v>5</v>
      </c>
      <c r="K7" s="27">
        <v>21</v>
      </c>
      <c r="L7" s="27">
        <v>3</v>
      </c>
      <c r="M7" s="27">
        <v>7</v>
      </c>
      <c r="N7" s="27">
        <v>26</v>
      </c>
      <c r="O7" s="27">
        <v>198</v>
      </c>
      <c r="P7" s="27">
        <v>3</v>
      </c>
      <c r="Q7" s="27">
        <v>65</v>
      </c>
      <c r="R7" s="27">
        <v>0</v>
      </c>
      <c r="S7" s="27">
        <v>0</v>
      </c>
      <c r="T7" s="27">
        <v>0</v>
      </c>
      <c r="U7" s="27">
        <v>8</v>
      </c>
      <c r="V7" s="2">
        <f t="shared" si="0"/>
        <v>429</v>
      </c>
      <c r="W7" s="2">
        <f t="shared" si="1"/>
        <v>437</v>
      </c>
      <c r="X7" s="29">
        <f t="shared" si="2"/>
        <v>163</v>
      </c>
    </row>
    <row r="8" spans="1:24" ht="12.75">
      <c r="A8" s="16">
        <v>3</v>
      </c>
      <c r="B8" s="16">
        <v>2</v>
      </c>
      <c r="C8" s="16">
        <v>47</v>
      </c>
      <c r="D8" s="17" t="s">
        <v>17</v>
      </c>
      <c r="E8" s="24">
        <v>1570</v>
      </c>
      <c r="F8" s="16" t="s">
        <v>15</v>
      </c>
      <c r="G8" s="18">
        <v>534</v>
      </c>
      <c r="H8" s="27">
        <v>32</v>
      </c>
      <c r="I8" s="27">
        <v>73</v>
      </c>
      <c r="J8" s="27">
        <v>4</v>
      </c>
      <c r="K8" s="27">
        <v>27</v>
      </c>
      <c r="L8" s="27">
        <v>3</v>
      </c>
      <c r="M8" s="27">
        <v>7</v>
      </c>
      <c r="N8" s="27">
        <v>21</v>
      </c>
      <c r="O8" s="27">
        <v>192</v>
      </c>
      <c r="P8" s="27">
        <v>7</v>
      </c>
      <c r="Q8" s="27">
        <v>47</v>
      </c>
      <c r="R8" s="27">
        <v>0</v>
      </c>
      <c r="S8" s="27">
        <v>1</v>
      </c>
      <c r="T8" s="27">
        <v>0</v>
      </c>
      <c r="U8" s="27">
        <v>10</v>
      </c>
      <c r="V8" s="2">
        <f t="shared" si="0"/>
        <v>414</v>
      </c>
      <c r="W8" s="2">
        <f t="shared" si="1"/>
        <v>424</v>
      </c>
      <c r="X8" s="29">
        <f t="shared" si="2"/>
        <v>167</v>
      </c>
    </row>
    <row r="9" spans="1:24" ht="12.75">
      <c r="A9" s="16">
        <v>3</v>
      </c>
      <c r="B9" s="16">
        <v>2</v>
      </c>
      <c r="C9" s="16">
        <v>47</v>
      </c>
      <c r="D9" s="17" t="s">
        <v>17</v>
      </c>
      <c r="E9" s="24">
        <v>1570</v>
      </c>
      <c r="F9" s="16" t="s">
        <v>16</v>
      </c>
      <c r="G9" s="18">
        <v>533</v>
      </c>
      <c r="H9" s="27">
        <v>32</v>
      </c>
      <c r="I9" s="27">
        <v>96</v>
      </c>
      <c r="J9" s="27">
        <v>6</v>
      </c>
      <c r="K9" s="27">
        <v>12</v>
      </c>
      <c r="L9" s="27">
        <v>5</v>
      </c>
      <c r="M9" s="27">
        <v>5</v>
      </c>
      <c r="N9" s="27">
        <v>19</v>
      </c>
      <c r="O9" s="27">
        <v>207</v>
      </c>
      <c r="P9" s="27">
        <v>10</v>
      </c>
      <c r="Q9" s="27">
        <v>26</v>
      </c>
      <c r="R9" s="27">
        <v>0</v>
      </c>
      <c r="S9" s="27">
        <v>0</v>
      </c>
      <c r="T9" s="27">
        <v>0</v>
      </c>
      <c r="U9" s="27">
        <v>12</v>
      </c>
      <c r="V9" s="2">
        <f t="shared" si="0"/>
        <v>418</v>
      </c>
      <c r="W9" s="2">
        <f t="shared" si="1"/>
        <v>430</v>
      </c>
      <c r="X9" s="29">
        <f t="shared" si="2"/>
        <v>175</v>
      </c>
    </row>
    <row r="10" spans="1:24" ht="12.75">
      <c r="A10" s="16">
        <v>3</v>
      </c>
      <c r="B10" s="16">
        <v>1</v>
      </c>
      <c r="C10" s="16">
        <v>47</v>
      </c>
      <c r="D10" s="17" t="s">
        <v>17</v>
      </c>
      <c r="E10" s="24">
        <v>1571</v>
      </c>
      <c r="F10" s="16" t="s">
        <v>14</v>
      </c>
      <c r="G10" s="18">
        <v>456</v>
      </c>
      <c r="H10" s="27">
        <v>23</v>
      </c>
      <c r="I10" s="27">
        <v>56</v>
      </c>
      <c r="J10" s="27">
        <v>5</v>
      </c>
      <c r="K10" s="27">
        <v>46</v>
      </c>
      <c r="L10" s="27">
        <v>1</v>
      </c>
      <c r="M10" s="27">
        <v>19</v>
      </c>
      <c r="N10" s="27">
        <v>17</v>
      </c>
      <c r="O10" s="27">
        <v>122</v>
      </c>
      <c r="P10" s="27">
        <v>5</v>
      </c>
      <c r="Q10" s="27">
        <v>54</v>
      </c>
      <c r="R10" s="27">
        <v>0</v>
      </c>
      <c r="S10" s="27">
        <v>1</v>
      </c>
      <c r="T10" s="27">
        <v>0</v>
      </c>
      <c r="U10" s="27">
        <v>3</v>
      </c>
      <c r="V10" s="2">
        <f t="shared" si="0"/>
        <v>349</v>
      </c>
      <c r="W10" s="2">
        <f t="shared" si="1"/>
        <v>352</v>
      </c>
      <c r="X10" s="29">
        <f t="shared" si="2"/>
        <v>167</v>
      </c>
    </row>
    <row r="11" spans="1:24" ht="12.75">
      <c r="A11" s="16">
        <v>3</v>
      </c>
      <c r="B11" s="16">
        <v>1</v>
      </c>
      <c r="C11" s="16">
        <v>47</v>
      </c>
      <c r="D11" s="17" t="s">
        <v>17</v>
      </c>
      <c r="E11" s="24">
        <v>1571</v>
      </c>
      <c r="F11" s="16" t="s">
        <v>15</v>
      </c>
      <c r="G11" s="18">
        <v>455</v>
      </c>
      <c r="H11" s="27">
        <v>35</v>
      </c>
      <c r="I11" s="27">
        <v>60</v>
      </c>
      <c r="J11" s="27">
        <v>6</v>
      </c>
      <c r="K11" s="27">
        <v>37</v>
      </c>
      <c r="L11" s="27">
        <v>1</v>
      </c>
      <c r="M11" s="27">
        <v>18</v>
      </c>
      <c r="N11" s="27">
        <v>12</v>
      </c>
      <c r="O11" s="27">
        <v>140</v>
      </c>
      <c r="P11" s="27">
        <v>5</v>
      </c>
      <c r="Q11" s="27">
        <v>40</v>
      </c>
      <c r="R11" s="27">
        <v>3</v>
      </c>
      <c r="S11" s="27">
        <v>1</v>
      </c>
      <c r="T11" s="27">
        <v>0</v>
      </c>
      <c r="U11" s="27">
        <v>13</v>
      </c>
      <c r="V11" s="2">
        <f t="shared" si="0"/>
        <v>358</v>
      </c>
      <c r="W11" s="2">
        <f t="shared" si="1"/>
        <v>371</v>
      </c>
      <c r="X11" s="29">
        <f t="shared" si="2"/>
        <v>169</v>
      </c>
    </row>
    <row r="12" spans="1:24" ht="12.75">
      <c r="A12" s="16">
        <v>3</v>
      </c>
      <c r="B12" s="16">
        <v>2</v>
      </c>
      <c r="C12" s="16">
        <v>47</v>
      </c>
      <c r="D12" s="17" t="s">
        <v>17</v>
      </c>
      <c r="E12" s="24">
        <v>1572</v>
      </c>
      <c r="F12" s="16" t="s">
        <v>14</v>
      </c>
      <c r="G12" s="18">
        <v>444</v>
      </c>
      <c r="H12" s="27">
        <v>16</v>
      </c>
      <c r="I12" s="27">
        <v>38</v>
      </c>
      <c r="J12" s="27">
        <v>7</v>
      </c>
      <c r="K12" s="27">
        <v>24</v>
      </c>
      <c r="L12" s="27">
        <v>1</v>
      </c>
      <c r="M12" s="27">
        <v>6</v>
      </c>
      <c r="N12" s="27">
        <v>9</v>
      </c>
      <c r="O12" s="27">
        <v>129</v>
      </c>
      <c r="P12" s="27">
        <v>83</v>
      </c>
      <c r="Q12" s="27">
        <v>9</v>
      </c>
      <c r="R12" s="27">
        <v>0</v>
      </c>
      <c r="S12" s="27">
        <v>2</v>
      </c>
      <c r="T12" s="27">
        <v>0</v>
      </c>
      <c r="U12" s="27">
        <v>11</v>
      </c>
      <c r="V12" s="2">
        <f t="shared" si="0"/>
        <v>324</v>
      </c>
      <c r="W12" s="2">
        <f t="shared" si="1"/>
        <v>335</v>
      </c>
      <c r="X12" s="29">
        <f t="shared" si="2"/>
        <v>101</v>
      </c>
    </row>
    <row r="13" spans="1:24" ht="12.75">
      <c r="A13" s="16">
        <v>3</v>
      </c>
      <c r="B13" s="16">
        <v>2</v>
      </c>
      <c r="C13" s="16">
        <v>47</v>
      </c>
      <c r="D13" s="17" t="s">
        <v>17</v>
      </c>
      <c r="E13" s="24">
        <v>1573</v>
      </c>
      <c r="F13" s="16" t="s">
        <v>14</v>
      </c>
      <c r="G13" s="18">
        <v>221</v>
      </c>
      <c r="H13" s="27">
        <v>2</v>
      </c>
      <c r="I13" s="27">
        <v>10</v>
      </c>
      <c r="J13" s="27">
        <v>0</v>
      </c>
      <c r="K13" s="27">
        <v>7</v>
      </c>
      <c r="L13" s="27">
        <v>0</v>
      </c>
      <c r="M13" s="27">
        <v>0</v>
      </c>
      <c r="N13" s="27">
        <v>0</v>
      </c>
      <c r="O13" s="27">
        <v>100</v>
      </c>
      <c r="P13" s="27">
        <v>46</v>
      </c>
      <c r="Q13" s="27">
        <v>3</v>
      </c>
      <c r="R13" s="27">
        <v>0</v>
      </c>
      <c r="S13" s="27">
        <v>0</v>
      </c>
      <c r="T13" s="27">
        <v>0</v>
      </c>
      <c r="U13" s="27">
        <v>4</v>
      </c>
      <c r="V13" s="2">
        <f t="shared" si="0"/>
        <v>168</v>
      </c>
      <c r="W13" s="2">
        <f t="shared" si="1"/>
        <v>172</v>
      </c>
      <c r="X13" s="29">
        <f t="shared" si="2"/>
        <v>19</v>
      </c>
    </row>
    <row r="14" spans="1:24" ht="12.75">
      <c r="A14" s="16">
        <v>3</v>
      </c>
      <c r="B14" s="16">
        <v>1</v>
      </c>
      <c r="C14" s="16">
        <v>47</v>
      </c>
      <c r="D14" s="17" t="s">
        <v>17</v>
      </c>
      <c r="E14" s="24">
        <v>1574</v>
      </c>
      <c r="F14" s="16" t="s">
        <v>14</v>
      </c>
      <c r="G14" s="18">
        <v>598</v>
      </c>
      <c r="H14" s="27">
        <v>58</v>
      </c>
      <c r="I14" s="27">
        <v>75</v>
      </c>
      <c r="J14" s="27">
        <v>10</v>
      </c>
      <c r="K14" s="27">
        <v>9</v>
      </c>
      <c r="L14" s="27">
        <v>3</v>
      </c>
      <c r="M14" s="27">
        <v>25</v>
      </c>
      <c r="N14" s="27">
        <v>0</v>
      </c>
      <c r="O14" s="27">
        <v>237</v>
      </c>
      <c r="P14" s="27">
        <v>22</v>
      </c>
      <c r="Q14" s="27">
        <v>10</v>
      </c>
      <c r="R14" s="27">
        <v>1</v>
      </c>
      <c r="S14" s="27">
        <v>2</v>
      </c>
      <c r="T14" s="27">
        <v>0</v>
      </c>
      <c r="U14" s="27">
        <v>4</v>
      </c>
      <c r="V14" s="2">
        <f t="shared" si="0"/>
        <v>452</v>
      </c>
      <c r="W14" s="2">
        <f t="shared" si="1"/>
        <v>456</v>
      </c>
      <c r="X14" s="29">
        <f t="shared" si="2"/>
        <v>180</v>
      </c>
    </row>
    <row r="15" spans="1:24" ht="12.75">
      <c r="A15" s="16">
        <v>3</v>
      </c>
      <c r="B15" s="16">
        <v>2</v>
      </c>
      <c r="C15" s="16">
        <v>47</v>
      </c>
      <c r="D15" s="17" t="s">
        <v>17</v>
      </c>
      <c r="E15" s="24">
        <v>1575</v>
      </c>
      <c r="F15" s="16" t="s">
        <v>14</v>
      </c>
      <c r="G15" s="18">
        <v>456</v>
      </c>
      <c r="H15" s="27">
        <v>33</v>
      </c>
      <c r="I15" s="27">
        <v>44</v>
      </c>
      <c r="J15" s="27">
        <v>4</v>
      </c>
      <c r="K15" s="27">
        <v>20</v>
      </c>
      <c r="L15" s="27">
        <v>0</v>
      </c>
      <c r="M15" s="27">
        <v>2</v>
      </c>
      <c r="N15" s="27">
        <v>26</v>
      </c>
      <c r="O15" s="27">
        <v>177</v>
      </c>
      <c r="P15" s="27">
        <v>5</v>
      </c>
      <c r="Q15" s="27">
        <v>3</v>
      </c>
      <c r="R15" s="27">
        <v>3</v>
      </c>
      <c r="S15" s="27">
        <v>1</v>
      </c>
      <c r="T15" s="27">
        <v>0</v>
      </c>
      <c r="U15" s="27">
        <v>8</v>
      </c>
      <c r="V15" s="2">
        <f t="shared" si="0"/>
        <v>318</v>
      </c>
      <c r="W15" s="2">
        <f t="shared" si="1"/>
        <v>326</v>
      </c>
      <c r="X15" s="29">
        <f t="shared" si="2"/>
        <v>129</v>
      </c>
    </row>
    <row r="16" spans="1:24" ht="12.75">
      <c r="A16" s="16">
        <v>3</v>
      </c>
      <c r="B16" s="16">
        <v>2</v>
      </c>
      <c r="C16" s="16">
        <v>47</v>
      </c>
      <c r="D16" s="17" t="s">
        <v>17</v>
      </c>
      <c r="E16" s="24">
        <v>1575</v>
      </c>
      <c r="F16" s="16" t="s">
        <v>28</v>
      </c>
      <c r="G16" s="18">
        <v>608</v>
      </c>
      <c r="H16" s="27">
        <v>41</v>
      </c>
      <c r="I16" s="27">
        <v>67</v>
      </c>
      <c r="J16" s="27">
        <v>12</v>
      </c>
      <c r="K16" s="27">
        <v>14</v>
      </c>
      <c r="L16" s="27">
        <v>56</v>
      </c>
      <c r="M16" s="27">
        <v>0</v>
      </c>
      <c r="N16" s="27">
        <v>25</v>
      </c>
      <c r="O16" s="27">
        <v>261</v>
      </c>
      <c r="P16" s="27">
        <v>2</v>
      </c>
      <c r="Q16" s="27">
        <v>1</v>
      </c>
      <c r="R16" s="27">
        <v>0</v>
      </c>
      <c r="S16" s="27">
        <v>0</v>
      </c>
      <c r="T16" s="27">
        <v>0</v>
      </c>
      <c r="U16" s="27">
        <v>9</v>
      </c>
      <c r="V16" s="2">
        <f t="shared" si="0"/>
        <v>479</v>
      </c>
      <c r="W16" s="2">
        <f t="shared" si="1"/>
        <v>488</v>
      </c>
      <c r="X16" s="29">
        <f t="shared" si="2"/>
        <v>215</v>
      </c>
    </row>
    <row r="17" spans="1:24" ht="12.75">
      <c r="A17" s="16">
        <v>3</v>
      </c>
      <c r="B17" s="16">
        <v>1</v>
      </c>
      <c r="C17" s="16">
        <v>47</v>
      </c>
      <c r="D17" s="17" t="s">
        <v>17</v>
      </c>
      <c r="E17" s="24">
        <v>1576</v>
      </c>
      <c r="F17" s="16" t="s">
        <v>14</v>
      </c>
      <c r="G17" s="18">
        <v>501</v>
      </c>
      <c r="H17" s="27">
        <v>30</v>
      </c>
      <c r="I17" s="27">
        <v>55</v>
      </c>
      <c r="J17" s="27">
        <v>5</v>
      </c>
      <c r="K17" s="27">
        <v>35</v>
      </c>
      <c r="L17" s="27">
        <v>3</v>
      </c>
      <c r="M17" s="27">
        <v>2</v>
      </c>
      <c r="N17" s="27">
        <v>26</v>
      </c>
      <c r="O17" s="27">
        <v>208</v>
      </c>
      <c r="P17" s="27">
        <v>5</v>
      </c>
      <c r="Q17" s="27">
        <v>4</v>
      </c>
      <c r="R17" s="27">
        <v>1</v>
      </c>
      <c r="S17" s="27">
        <v>3</v>
      </c>
      <c r="T17" s="27">
        <v>0</v>
      </c>
      <c r="U17" s="27">
        <v>13</v>
      </c>
      <c r="V17" s="2">
        <f t="shared" si="0"/>
        <v>377</v>
      </c>
      <c r="W17" s="2">
        <f t="shared" si="1"/>
        <v>390</v>
      </c>
      <c r="X17" s="29">
        <f t="shared" si="2"/>
        <v>156</v>
      </c>
    </row>
    <row r="18" spans="1:24" ht="12.75">
      <c r="A18" s="16">
        <v>3</v>
      </c>
      <c r="B18" s="16">
        <v>2</v>
      </c>
      <c r="C18" s="16">
        <v>47</v>
      </c>
      <c r="D18" s="17" t="s">
        <v>17</v>
      </c>
      <c r="E18" s="24">
        <v>1576</v>
      </c>
      <c r="F18" s="16" t="s">
        <v>15</v>
      </c>
      <c r="G18" s="18">
        <v>500</v>
      </c>
      <c r="H18" s="27">
        <v>46</v>
      </c>
      <c r="I18" s="27">
        <v>75</v>
      </c>
      <c r="J18" s="27">
        <v>10</v>
      </c>
      <c r="K18" s="27">
        <v>33</v>
      </c>
      <c r="L18" s="27">
        <v>2</v>
      </c>
      <c r="M18" s="27">
        <v>1</v>
      </c>
      <c r="N18" s="27">
        <v>23</v>
      </c>
      <c r="O18" s="27">
        <v>188</v>
      </c>
      <c r="P18" s="27">
        <v>4</v>
      </c>
      <c r="Q18" s="27">
        <v>3</v>
      </c>
      <c r="R18" s="27">
        <v>1</v>
      </c>
      <c r="S18" s="27">
        <v>1</v>
      </c>
      <c r="T18" s="27">
        <v>0</v>
      </c>
      <c r="U18" s="27">
        <v>16</v>
      </c>
      <c r="V18" s="2">
        <f t="shared" si="0"/>
        <v>387</v>
      </c>
      <c r="W18" s="2">
        <f t="shared" si="1"/>
        <v>403</v>
      </c>
      <c r="X18" s="29">
        <f t="shared" si="2"/>
        <v>190</v>
      </c>
    </row>
    <row r="19" spans="1:24" ht="12.75">
      <c r="A19" s="16">
        <v>3</v>
      </c>
      <c r="B19" s="16">
        <v>2</v>
      </c>
      <c r="C19" s="16">
        <v>47</v>
      </c>
      <c r="D19" s="17" t="s">
        <v>17</v>
      </c>
      <c r="E19" s="24">
        <v>1577</v>
      </c>
      <c r="F19" s="16" t="s">
        <v>14</v>
      </c>
      <c r="G19" s="18">
        <v>251</v>
      </c>
      <c r="H19" s="27">
        <v>17</v>
      </c>
      <c r="I19" s="27">
        <v>37</v>
      </c>
      <c r="J19" s="27">
        <v>11</v>
      </c>
      <c r="K19" s="27">
        <v>25</v>
      </c>
      <c r="L19" s="27">
        <v>0</v>
      </c>
      <c r="M19" s="27">
        <v>2</v>
      </c>
      <c r="N19" s="27">
        <v>13</v>
      </c>
      <c r="O19" s="27">
        <v>59</v>
      </c>
      <c r="P19" s="27">
        <v>5</v>
      </c>
      <c r="Q19" s="27">
        <v>16</v>
      </c>
      <c r="R19" s="27">
        <v>0</v>
      </c>
      <c r="S19" s="27">
        <v>0</v>
      </c>
      <c r="T19" s="27">
        <v>0</v>
      </c>
      <c r="U19" s="27">
        <v>3</v>
      </c>
      <c r="V19" s="2">
        <f t="shared" si="0"/>
        <v>185</v>
      </c>
      <c r="W19" s="2">
        <f t="shared" si="1"/>
        <v>188</v>
      </c>
      <c r="X19" s="29">
        <f t="shared" si="2"/>
        <v>105</v>
      </c>
    </row>
    <row r="20" spans="1:24" ht="12.75">
      <c r="A20" s="16">
        <v>3</v>
      </c>
      <c r="B20" s="16">
        <v>1</v>
      </c>
      <c r="C20" s="16">
        <v>47</v>
      </c>
      <c r="D20" s="17" t="s">
        <v>17</v>
      </c>
      <c r="E20" s="24">
        <v>1578</v>
      </c>
      <c r="F20" s="16" t="s">
        <v>14</v>
      </c>
      <c r="G20" s="18">
        <v>237</v>
      </c>
      <c r="H20" s="27">
        <v>19</v>
      </c>
      <c r="I20" s="27">
        <v>20</v>
      </c>
      <c r="J20" s="27">
        <v>0</v>
      </c>
      <c r="K20" s="27">
        <v>24</v>
      </c>
      <c r="L20" s="27">
        <v>4</v>
      </c>
      <c r="M20" s="27">
        <v>1</v>
      </c>
      <c r="N20" s="27">
        <v>8</v>
      </c>
      <c r="O20" s="27">
        <v>71</v>
      </c>
      <c r="P20" s="27">
        <v>10</v>
      </c>
      <c r="Q20" s="27">
        <v>9</v>
      </c>
      <c r="R20" s="27">
        <v>1</v>
      </c>
      <c r="S20" s="27">
        <v>0</v>
      </c>
      <c r="T20" s="27">
        <v>0</v>
      </c>
      <c r="U20" s="27">
        <v>3</v>
      </c>
      <c r="V20" s="2">
        <f t="shared" si="0"/>
        <v>167</v>
      </c>
      <c r="W20" s="2">
        <f t="shared" si="1"/>
        <v>170</v>
      </c>
      <c r="X20" s="29">
        <f t="shared" si="2"/>
        <v>76</v>
      </c>
    </row>
    <row r="21" spans="1:24" ht="12.75">
      <c r="A21" s="16">
        <v>3</v>
      </c>
      <c r="B21" s="16">
        <v>1</v>
      </c>
      <c r="C21" s="16">
        <v>47</v>
      </c>
      <c r="D21" s="17" t="s">
        <v>17</v>
      </c>
      <c r="E21" s="24">
        <v>1579</v>
      </c>
      <c r="F21" s="16" t="s">
        <v>14</v>
      </c>
      <c r="G21" s="18">
        <v>523</v>
      </c>
      <c r="H21" s="27">
        <v>16</v>
      </c>
      <c r="I21" s="27">
        <v>70</v>
      </c>
      <c r="J21" s="27">
        <v>20</v>
      </c>
      <c r="K21" s="27">
        <v>12</v>
      </c>
      <c r="L21" s="27">
        <v>1</v>
      </c>
      <c r="M21" s="27">
        <v>16</v>
      </c>
      <c r="N21" s="27">
        <v>15</v>
      </c>
      <c r="O21" s="27">
        <v>240</v>
      </c>
      <c r="P21" s="27">
        <v>20</v>
      </c>
      <c r="Q21" s="27">
        <v>4</v>
      </c>
      <c r="R21" s="27">
        <v>0</v>
      </c>
      <c r="S21" s="27">
        <v>0</v>
      </c>
      <c r="T21" s="27">
        <v>0</v>
      </c>
      <c r="U21" s="27">
        <v>9</v>
      </c>
      <c r="V21" s="2">
        <f t="shared" si="0"/>
        <v>414</v>
      </c>
      <c r="W21" s="2">
        <f t="shared" si="1"/>
        <v>423</v>
      </c>
      <c r="X21" s="29">
        <f t="shared" si="2"/>
        <v>150</v>
      </c>
    </row>
    <row r="22" spans="1:24" ht="12.75">
      <c r="A22" s="16">
        <v>3</v>
      </c>
      <c r="B22" s="16">
        <v>1</v>
      </c>
      <c r="C22" s="16">
        <v>47</v>
      </c>
      <c r="D22" s="17" t="s">
        <v>17</v>
      </c>
      <c r="E22" s="24">
        <v>1579</v>
      </c>
      <c r="F22" s="16" t="s">
        <v>15</v>
      </c>
      <c r="G22" s="18">
        <v>522</v>
      </c>
      <c r="H22" s="27">
        <v>25</v>
      </c>
      <c r="I22" s="27">
        <v>56</v>
      </c>
      <c r="J22" s="27">
        <v>13</v>
      </c>
      <c r="K22" s="27">
        <v>16</v>
      </c>
      <c r="L22" s="27">
        <v>1</v>
      </c>
      <c r="M22" s="27">
        <v>21</v>
      </c>
      <c r="N22" s="27">
        <v>10</v>
      </c>
      <c r="O22" s="27">
        <v>220</v>
      </c>
      <c r="P22" s="27">
        <v>28</v>
      </c>
      <c r="Q22" s="27">
        <v>5</v>
      </c>
      <c r="R22" s="27">
        <v>0</v>
      </c>
      <c r="S22" s="27">
        <v>0</v>
      </c>
      <c r="T22" s="27">
        <v>2</v>
      </c>
      <c r="U22" s="27">
        <v>8</v>
      </c>
      <c r="V22" s="2">
        <f t="shared" si="0"/>
        <v>397</v>
      </c>
      <c r="W22" s="2">
        <f t="shared" si="1"/>
        <v>405</v>
      </c>
      <c r="X22" s="29">
        <f t="shared" si="2"/>
        <v>142</v>
      </c>
    </row>
    <row r="23" spans="1:24" ht="12.75">
      <c r="A23" s="16">
        <v>3</v>
      </c>
      <c r="B23" s="16">
        <v>2</v>
      </c>
      <c r="C23" s="16">
        <v>47</v>
      </c>
      <c r="D23" s="17" t="s">
        <v>17</v>
      </c>
      <c r="E23" s="24">
        <v>1580</v>
      </c>
      <c r="F23" s="16" t="s">
        <v>14</v>
      </c>
      <c r="G23" s="18">
        <v>380</v>
      </c>
      <c r="H23" s="27">
        <v>10</v>
      </c>
      <c r="I23" s="27">
        <v>38</v>
      </c>
      <c r="J23" s="27">
        <v>1</v>
      </c>
      <c r="K23" s="27">
        <v>33</v>
      </c>
      <c r="L23" s="27">
        <v>0</v>
      </c>
      <c r="M23" s="27">
        <v>2</v>
      </c>
      <c r="N23" s="27">
        <v>7</v>
      </c>
      <c r="O23" s="27">
        <v>191</v>
      </c>
      <c r="P23" s="27">
        <v>21</v>
      </c>
      <c r="Q23" s="27">
        <v>7</v>
      </c>
      <c r="R23" s="27">
        <v>2</v>
      </c>
      <c r="S23" s="27">
        <v>1</v>
      </c>
      <c r="T23" s="27">
        <v>0</v>
      </c>
      <c r="U23" s="27">
        <v>9</v>
      </c>
      <c r="V23" s="2">
        <f t="shared" si="0"/>
        <v>313</v>
      </c>
      <c r="W23" s="2">
        <f t="shared" si="1"/>
        <v>322</v>
      </c>
      <c r="X23" s="29">
        <f t="shared" si="2"/>
        <v>91</v>
      </c>
    </row>
    <row r="24" spans="1:24" ht="12.75">
      <c r="A24" s="16">
        <v>3</v>
      </c>
      <c r="B24" s="16">
        <v>1</v>
      </c>
      <c r="C24" s="16">
        <v>47</v>
      </c>
      <c r="D24" s="17" t="s">
        <v>17</v>
      </c>
      <c r="E24" s="24">
        <v>1581</v>
      </c>
      <c r="F24" s="16" t="s">
        <v>14</v>
      </c>
      <c r="G24" s="18">
        <v>648</v>
      </c>
      <c r="H24" s="27">
        <v>18</v>
      </c>
      <c r="I24" s="27">
        <v>56</v>
      </c>
      <c r="J24" s="27">
        <v>7</v>
      </c>
      <c r="K24" s="27">
        <v>8</v>
      </c>
      <c r="L24" s="27">
        <v>3</v>
      </c>
      <c r="M24" s="27">
        <v>5</v>
      </c>
      <c r="N24" s="27">
        <v>3</v>
      </c>
      <c r="O24" s="27">
        <v>165</v>
      </c>
      <c r="P24" s="27">
        <v>185</v>
      </c>
      <c r="Q24" s="27">
        <v>22</v>
      </c>
      <c r="R24" s="27">
        <v>2</v>
      </c>
      <c r="S24" s="27">
        <v>17</v>
      </c>
      <c r="T24" s="27">
        <v>0</v>
      </c>
      <c r="U24" s="27">
        <v>21</v>
      </c>
      <c r="V24" s="2">
        <f t="shared" si="0"/>
        <v>491</v>
      </c>
      <c r="W24" s="2">
        <f t="shared" si="1"/>
        <v>512</v>
      </c>
      <c r="X24" s="29">
        <f t="shared" si="2"/>
        <v>100</v>
      </c>
    </row>
    <row r="25" spans="1:24" ht="12.75">
      <c r="A25" s="16">
        <v>3</v>
      </c>
      <c r="B25" s="16">
        <v>2</v>
      </c>
      <c r="C25" s="16">
        <v>47</v>
      </c>
      <c r="D25" s="17" t="s">
        <v>17</v>
      </c>
      <c r="E25" s="24">
        <v>1581</v>
      </c>
      <c r="F25" s="16" t="s">
        <v>28</v>
      </c>
      <c r="G25" s="18">
        <v>254</v>
      </c>
      <c r="H25" s="27">
        <v>23</v>
      </c>
      <c r="I25" s="27">
        <v>38</v>
      </c>
      <c r="J25" s="27">
        <v>3</v>
      </c>
      <c r="K25" s="27">
        <v>11</v>
      </c>
      <c r="L25" s="27">
        <v>1</v>
      </c>
      <c r="M25" s="27">
        <v>11</v>
      </c>
      <c r="N25" s="27">
        <v>7</v>
      </c>
      <c r="O25" s="27">
        <v>88</v>
      </c>
      <c r="P25" s="27">
        <v>9</v>
      </c>
      <c r="Q25" s="27">
        <v>9</v>
      </c>
      <c r="R25" s="27">
        <v>0</v>
      </c>
      <c r="S25" s="27">
        <v>0</v>
      </c>
      <c r="T25" s="27">
        <v>4</v>
      </c>
      <c r="U25" s="27">
        <v>0</v>
      </c>
      <c r="V25" s="2">
        <f t="shared" si="0"/>
        <v>204</v>
      </c>
      <c r="W25" s="2">
        <f t="shared" si="1"/>
        <v>204</v>
      </c>
      <c r="X25" s="29">
        <f t="shared" si="2"/>
        <v>94</v>
      </c>
    </row>
    <row r="26" spans="1:24" ht="12.75">
      <c r="A26" s="16">
        <v>3</v>
      </c>
      <c r="B26" s="16">
        <v>1</v>
      </c>
      <c r="C26" s="16">
        <v>47</v>
      </c>
      <c r="D26" s="17" t="s">
        <v>17</v>
      </c>
      <c r="E26" s="24">
        <v>1582</v>
      </c>
      <c r="F26" s="16" t="s">
        <v>14</v>
      </c>
      <c r="G26" s="18">
        <v>172</v>
      </c>
      <c r="H26" s="27">
        <v>14</v>
      </c>
      <c r="I26" s="27">
        <v>39</v>
      </c>
      <c r="J26" s="27">
        <v>1</v>
      </c>
      <c r="K26" s="27">
        <v>1</v>
      </c>
      <c r="L26" s="27">
        <v>0</v>
      </c>
      <c r="M26" s="27">
        <v>4</v>
      </c>
      <c r="N26" s="27">
        <v>5</v>
      </c>
      <c r="O26" s="27">
        <v>62</v>
      </c>
      <c r="P26" s="27">
        <v>9</v>
      </c>
      <c r="Q26" s="27">
        <v>3</v>
      </c>
      <c r="R26" s="27">
        <v>0</v>
      </c>
      <c r="S26" s="27">
        <v>2</v>
      </c>
      <c r="T26" s="27">
        <v>0</v>
      </c>
      <c r="U26" s="27">
        <v>4</v>
      </c>
      <c r="V26" s="2">
        <f t="shared" si="0"/>
        <v>140</v>
      </c>
      <c r="W26" s="2">
        <f t="shared" si="1"/>
        <v>144</v>
      </c>
      <c r="X26" s="29">
        <f t="shared" si="2"/>
        <v>64</v>
      </c>
    </row>
    <row r="27" spans="1:24" ht="12.75">
      <c r="A27" s="16">
        <v>3</v>
      </c>
      <c r="B27" s="16">
        <v>1</v>
      </c>
      <c r="C27" s="16">
        <v>47</v>
      </c>
      <c r="D27" s="17" t="s">
        <v>17</v>
      </c>
      <c r="E27" s="24">
        <v>1583</v>
      </c>
      <c r="F27" s="16" t="s">
        <v>14</v>
      </c>
      <c r="G27" s="18">
        <v>314</v>
      </c>
      <c r="H27" s="27">
        <v>19</v>
      </c>
      <c r="I27" s="27">
        <v>40</v>
      </c>
      <c r="J27" s="27">
        <v>4</v>
      </c>
      <c r="K27" s="27">
        <v>23</v>
      </c>
      <c r="L27" s="27">
        <v>7</v>
      </c>
      <c r="M27" s="27">
        <v>12</v>
      </c>
      <c r="N27" s="27">
        <v>0</v>
      </c>
      <c r="O27" s="27">
        <v>143</v>
      </c>
      <c r="P27" s="27">
        <v>2</v>
      </c>
      <c r="Q27" s="27">
        <v>12</v>
      </c>
      <c r="R27" s="27">
        <v>0</v>
      </c>
      <c r="S27" s="27">
        <v>1</v>
      </c>
      <c r="T27" s="27">
        <v>0</v>
      </c>
      <c r="U27" s="27">
        <v>3</v>
      </c>
      <c r="V27" s="2">
        <f t="shared" si="0"/>
        <v>263</v>
      </c>
      <c r="W27" s="2">
        <f t="shared" si="1"/>
        <v>266</v>
      </c>
      <c r="X27" s="29">
        <f t="shared" si="2"/>
        <v>105</v>
      </c>
    </row>
    <row r="28" spans="1:24" ht="12.75">
      <c r="A28" s="16">
        <v>3</v>
      </c>
      <c r="B28" s="16">
        <v>2</v>
      </c>
      <c r="C28" s="16">
        <v>47</v>
      </c>
      <c r="D28" s="17" t="s">
        <v>17</v>
      </c>
      <c r="E28" s="24">
        <v>1584</v>
      </c>
      <c r="F28" s="16" t="s">
        <v>14</v>
      </c>
      <c r="G28" s="19">
        <v>541</v>
      </c>
      <c r="H28" s="27">
        <v>37</v>
      </c>
      <c r="I28" s="27">
        <v>55</v>
      </c>
      <c r="J28" s="27">
        <v>5</v>
      </c>
      <c r="K28" s="27">
        <v>38</v>
      </c>
      <c r="L28" s="27">
        <v>2</v>
      </c>
      <c r="M28" s="27">
        <v>15</v>
      </c>
      <c r="N28" s="27">
        <v>14</v>
      </c>
      <c r="O28" s="27">
        <v>223</v>
      </c>
      <c r="P28" s="27">
        <v>8</v>
      </c>
      <c r="Q28" s="27">
        <v>9</v>
      </c>
      <c r="R28" s="27">
        <v>5</v>
      </c>
      <c r="S28" s="27">
        <v>2</v>
      </c>
      <c r="T28" s="27">
        <v>0</v>
      </c>
      <c r="U28" s="27">
        <v>10</v>
      </c>
      <c r="V28" s="2">
        <f t="shared" si="0"/>
        <v>413</v>
      </c>
      <c r="W28" s="2">
        <f t="shared" si="1"/>
        <v>423</v>
      </c>
      <c r="X28" s="29">
        <f t="shared" si="2"/>
        <v>166</v>
      </c>
    </row>
    <row r="29" spans="1:24" ht="12.75">
      <c r="A29" s="16">
        <v>3</v>
      </c>
      <c r="B29" s="16">
        <v>1</v>
      </c>
      <c r="C29" s="16">
        <v>47</v>
      </c>
      <c r="D29" s="17" t="s">
        <v>17</v>
      </c>
      <c r="E29" s="24">
        <v>1585</v>
      </c>
      <c r="F29" s="16" t="s">
        <v>14</v>
      </c>
      <c r="G29" s="19">
        <v>243</v>
      </c>
      <c r="H29" s="27">
        <v>17</v>
      </c>
      <c r="I29" s="27">
        <v>16</v>
      </c>
      <c r="J29" s="27">
        <v>0</v>
      </c>
      <c r="K29" s="27">
        <v>16</v>
      </c>
      <c r="L29" s="27">
        <v>0</v>
      </c>
      <c r="M29" s="27">
        <v>4</v>
      </c>
      <c r="N29" s="27">
        <v>3</v>
      </c>
      <c r="O29" s="27">
        <v>122</v>
      </c>
      <c r="P29" s="27">
        <v>3</v>
      </c>
      <c r="Q29" s="27">
        <v>1</v>
      </c>
      <c r="R29" s="27">
        <v>1</v>
      </c>
      <c r="S29" s="27">
        <v>0</v>
      </c>
      <c r="T29" s="27">
        <v>0</v>
      </c>
      <c r="U29" s="27">
        <v>3</v>
      </c>
      <c r="V29" s="2">
        <f t="shared" si="0"/>
        <v>183</v>
      </c>
      <c r="W29" s="2">
        <f t="shared" si="1"/>
        <v>186</v>
      </c>
      <c r="X29" s="29">
        <f t="shared" si="2"/>
        <v>56</v>
      </c>
    </row>
    <row r="30" spans="1:24" ht="12.75">
      <c r="A30" s="16">
        <v>3</v>
      </c>
      <c r="B30" s="16">
        <v>2</v>
      </c>
      <c r="C30" s="16">
        <v>47</v>
      </c>
      <c r="D30" s="17" t="s">
        <v>17</v>
      </c>
      <c r="E30" s="24">
        <v>1586</v>
      </c>
      <c r="F30" s="16" t="s">
        <v>14</v>
      </c>
      <c r="G30" s="18">
        <v>259</v>
      </c>
      <c r="H30" s="27">
        <v>22</v>
      </c>
      <c r="I30" s="27">
        <v>46</v>
      </c>
      <c r="J30" s="27">
        <v>4</v>
      </c>
      <c r="K30" s="27">
        <v>4</v>
      </c>
      <c r="L30" s="27">
        <v>1</v>
      </c>
      <c r="M30" s="27">
        <v>4</v>
      </c>
      <c r="N30" s="27">
        <v>8</v>
      </c>
      <c r="O30" s="27">
        <v>77</v>
      </c>
      <c r="P30" s="27">
        <v>2</v>
      </c>
      <c r="Q30" s="27">
        <v>21</v>
      </c>
      <c r="R30" s="27">
        <v>0</v>
      </c>
      <c r="S30" s="27">
        <v>0</v>
      </c>
      <c r="T30" s="27">
        <v>0</v>
      </c>
      <c r="U30" s="27">
        <v>0</v>
      </c>
      <c r="V30" s="2">
        <f t="shared" si="0"/>
        <v>189</v>
      </c>
      <c r="W30" s="2">
        <f t="shared" si="1"/>
        <v>189</v>
      </c>
      <c r="X30" s="29">
        <f t="shared" si="2"/>
        <v>89</v>
      </c>
    </row>
    <row r="31" spans="1:24" ht="12.75">
      <c r="A31" s="5"/>
      <c r="B31" s="5"/>
      <c r="C31" s="5"/>
      <c r="D31" s="6"/>
      <c r="E31" s="5"/>
      <c r="F31" s="5"/>
      <c r="G31" s="7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8"/>
      <c r="W31" s="8"/>
      <c r="X31" s="9"/>
    </row>
    <row r="32" spans="1:24" s="11" customFormat="1" ht="15.75">
      <c r="A32" s="10"/>
      <c r="B32" s="10"/>
      <c r="C32" s="10"/>
      <c r="D32" s="10"/>
      <c r="E32" s="10"/>
      <c r="F32" s="12">
        <f>SUBTOTAL(3,F5:F30)</f>
        <v>26</v>
      </c>
      <c r="G32" s="12">
        <f aca="true" t="shared" si="3" ref="G32:W32">SUBTOTAL(9,G5:G30)</f>
        <v>11569</v>
      </c>
      <c r="H32" s="12">
        <f t="shared" si="3"/>
        <v>669</v>
      </c>
      <c r="I32" s="12">
        <f t="shared" si="3"/>
        <v>1455</v>
      </c>
      <c r="J32" s="12">
        <f t="shared" si="3"/>
        <v>153</v>
      </c>
      <c r="K32" s="12">
        <f t="shared" si="3"/>
        <v>560</v>
      </c>
      <c r="L32" s="12">
        <f t="shared" si="3"/>
        <v>98</v>
      </c>
      <c r="M32" s="12">
        <f t="shared" si="3"/>
        <v>213</v>
      </c>
      <c r="N32" s="12">
        <f t="shared" si="3"/>
        <v>328</v>
      </c>
      <c r="O32" s="12">
        <f t="shared" si="3"/>
        <v>4377</v>
      </c>
      <c r="P32" s="12">
        <f t="shared" si="3"/>
        <v>519</v>
      </c>
      <c r="Q32" s="12">
        <f t="shared" si="3"/>
        <v>467</v>
      </c>
      <c r="R32" s="12">
        <f t="shared" si="3"/>
        <v>24</v>
      </c>
      <c r="S32" s="12">
        <f t="shared" si="3"/>
        <v>35</v>
      </c>
      <c r="T32" s="12">
        <f t="shared" si="3"/>
        <v>6</v>
      </c>
      <c r="U32" s="12">
        <f t="shared" si="3"/>
        <v>204</v>
      </c>
      <c r="V32" s="12">
        <f t="shared" si="3"/>
        <v>8904</v>
      </c>
      <c r="W32" s="12">
        <f t="shared" si="3"/>
        <v>9108</v>
      </c>
      <c r="X32" s="12">
        <f>SUBTOTAL(9,X5:X30)</f>
        <v>3476</v>
      </c>
    </row>
    <row r="33" spans="22:23" ht="15.75">
      <c r="V33" s="14"/>
      <c r="W33" s="14"/>
    </row>
    <row r="34" spans="7:24" ht="15.75">
      <c r="G34" s="3" t="s">
        <v>18</v>
      </c>
      <c r="H34" s="14">
        <f aca="true" t="shared" si="4" ref="H34:U34">IF($W$32=0," ",(H32/$W$32))</f>
        <v>0.07345191040843214</v>
      </c>
      <c r="I34" s="14">
        <f t="shared" si="4"/>
        <v>0.15974967061923584</v>
      </c>
      <c r="J34" s="14">
        <f t="shared" si="4"/>
        <v>0.016798418972332016</v>
      </c>
      <c r="K34" s="14">
        <f t="shared" si="4"/>
        <v>0.061484409310496264</v>
      </c>
      <c r="L34" s="14">
        <f t="shared" si="4"/>
        <v>0.010759771629336846</v>
      </c>
      <c r="M34" s="14">
        <f t="shared" si="4"/>
        <v>0.023386034255599472</v>
      </c>
      <c r="N34" s="14">
        <f t="shared" si="4"/>
        <v>0.036012296881862096</v>
      </c>
      <c r="O34" s="14">
        <f t="shared" si="4"/>
        <v>0.480566534914361</v>
      </c>
      <c r="P34" s="14">
        <f t="shared" si="4"/>
        <v>0.056982872200263504</v>
      </c>
      <c r="Q34" s="14">
        <f t="shared" si="4"/>
        <v>0.05127360562143171</v>
      </c>
      <c r="R34" s="14">
        <f t="shared" si="4"/>
        <v>0.002635046113306983</v>
      </c>
      <c r="S34" s="14">
        <f t="shared" si="4"/>
        <v>0.0038427755819060165</v>
      </c>
      <c r="T34" s="14">
        <f t="shared" si="4"/>
        <v>0.0006587615283267457</v>
      </c>
      <c r="U34" s="14">
        <f t="shared" si="4"/>
        <v>0.022397891963109356</v>
      </c>
      <c r="V34" s="14"/>
      <c r="W34" s="14"/>
      <c r="X34" s="14">
        <f>IF($W$32=0," ",(X32/$W$32))</f>
        <v>0.38164251207729466</v>
      </c>
    </row>
    <row r="35" spans="7:24" ht="15.75">
      <c r="G35" s="3" t="s">
        <v>19</v>
      </c>
      <c r="H35" s="15">
        <f aca="true" t="shared" si="5" ref="H35:S35">IF(H34=" "," ",MAX(rango1)-H34)</f>
        <v>0.4071146245059289</v>
      </c>
      <c r="I35" s="15">
        <f aca="true" t="shared" si="6" ref="I35:N35">IF(I34=" "," ",MAX(rango1)-I34)</f>
        <v>0.3208168642951252</v>
      </c>
      <c r="J35" s="15">
        <f t="shared" si="6"/>
        <v>0.463768115942029</v>
      </c>
      <c r="K35" s="15">
        <f t="shared" si="6"/>
        <v>0.41908212560386476</v>
      </c>
      <c r="L35" s="15">
        <f t="shared" si="6"/>
        <v>0.4698067632850242</v>
      </c>
      <c r="M35" s="15">
        <f t="shared" si="6"/>
        <v>0.45718050065876153</v>
      </c>
      <c r="N35" s="15">
        <f t="shared" si="6"/>
        <v>0.44455423803249894</v>
      </c>
      <c r="O35" s="15">
        <f t="shared" si="5"/>
        <v>0</v>
      </c>
      <c r="P35" s="15">
        <f t="shared" si="5"/>
        <v>0.42358366271409753</v>
      </c>
      <c r="Q35" s="15">
        <f t="shared" si="5"/>
        <v>0.4292929292929293</v>
      </c>
      <c r="R35" s="15">
        <f t="shared" si="5"/>
        <v>0.477931488801054</v>
      </c>
      <c r="S35" s="15">
        <f t="shared" si="5"/>
        <v>0.476723759332455</v>
      </c>
      <c r="T35" s="15">
        <f>IF(T34=" "," ",MAX(rango1)-T34)</f>
        <v>0.4799077733860343</v>
      </c>
      <c r="U35" s="15">
        <f>IF(U34=" "," ",MAX(rango1)-U34)</f>
        <v>0.45816864295125165</v>
      </c>
      <c r="V35" s="14"/>
      <c r="W35" s="14"/>
      <c r="X35" s="15">
        <f>IF(X34=" "," ",MAX(rango1)-X34)</f>
        <v>0.09892402283706636</v>
      </c>
    </row>
    <row r="38" spans="2:8" ht="40.5" customHeight="1">
      <c r="B38" s="36" t="s">
        <v>40</v>
      </c>
      <c r="C38" s="36"/>
      <c r="D38" s="36"/>
      <c r="E38" s="36"/>
      <c r="F38" s="36"/>
      <c r="G38" s="36"/>
      <c r="H38" s="36"/>
    </row>
    <row r="39" spans="2:8" ht="26.25" customHeight="1">
      <c r="B39" s="36"/>
      <c r="C39" s="36"/>
      <c r="D39" s="36"/>
      <c r="E39" s="36"/>
      <c r="F39" s="36"/>
      <c r="G39" s="36"/>
      <c r="H39" s="36"/>
    </row>
    <row r="40" ht="26.25" customHeight="1"/>
    <row r="41" ht="26.25" customHeight="1"/>
    <row r="42" ht="26.25" customHeight="1"/>
    <row r="43" ht="26.25" customHeight="1"/>
    <row r="44" ht="26.25" customHeight="1"/>
    <row r="45" ht="26.25" customHeight="1">
      <c r="X45" s="11"/>
    </row>
    <row r="46" ht="26.25" customHeight="1"/>
    <row r="47" ht="26.25" customHeight="1"/>
  </sheetData>
  <sheetProtection/>
  <mergeCells count="1">
    <mergeCell ref="B38:H39"/>
  </mergeCells>
  <dataValidations count="1">
    <dataValidation type="whole" operator="greaterThanOrEqual" allowBlank="1" showInputMessage="1" showErrorMessage="1" sqref="H5:U30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2015-11-17T14:57:33Z</cp:lastPrinted>
  <dcterms:created xsi:type="dcterms:W3CDTF">2009-06-28T01:23:28Z</dcterms:created>
  <dcterms:modified xsi:type="dcterms:W3CDTF">2015-11-17T14:57:52Z</dcterms:modified>
  <cp:category/>
  <cp:version/>
  <cp:contentType/>
  <cp:contentStatus/>
</cp:coreProperties>
</file>