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AXTLA DE TERRAZAS" sheetId="1" r:id="rId1"/>
  </sheets>
  <definedNames>
    <definedName name="_xlnm.Print_Area" localSheetId="0">'AXTLA DE TERRAZAS'!$A$1:$Y$51</definedName>
    <definedName name="PAN">'AXTLA DE TERRAZAS'!$G:$G</definedName>
    <definedName name="PRI">'AXTLA DE TERRAZAS'!$K:$K</definedName>
    <definedName name="rango1">'AXTLA DE TERRAZAS'!$G$49:$S$49,'AXTLA DE TERRAZAS'!$T$49,'AXTLA DE TERRAZAS'!$U$49,'AXTLA DE TERRAZAS'!$X$49:$Y$49</definedName>
    <definedName name="_xlnm.Print_Titles" localSheetId="0">'AXTLA DE TERRAZAS'!$1:$3</definedName>
  </definedNames>
  <calcPr fullCalcOnLoad="1"/>
</workbook>
</file>

<file path=xl/sharedStrings.xml><?xml version="1.0" encoding="utf-8"?>
<sst xmlns="http://schemas.openxmlformats.org/spreadsheetml/2006/main" count="171" uniqueCount="63">
  <si>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</si>
  <si>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</si>
  <si>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</si>
  <si>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</si>
  <si>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</si>
  <si>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</si>
  <si>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</si>
  <si>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</si>
  <si>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</si>
  <si>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</si>
  <si>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</si>
  <si>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</si>
  <si>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</si>
  <si>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</si>
  <si>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</si>
  <si>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</si>
  <si>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</si>
  <si>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AXTLA DE TERRAZAS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</si>
  <si>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</si>
  <si>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</si>
  <si>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</si>
  <si>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</si>
  <si>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</si>
  <si>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</si>
  <si>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</si>
  <si>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PES</t>
  </si>
  <si>
    <t>No Mpio</t>
  </si>
  <si>
    <t xml:space="preserve"> Seccion</t>
  </si>
  <si>
    <t>EX1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</si>
  <si>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</si>
  <si>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</si>
  <si>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</si>
  <si>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</si>
  <si>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</si>
  <si>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</si>
  <si>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</si>
  <si>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</si>
  <si>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</si>
  <si>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</si>
  <si>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</si>
  <si>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</si>
  <si>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</si>
  <si>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</si>
  <si>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</si>
  <si>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</si>
  <si>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</si>
  <si>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</si>
  <si>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</si>
  <si>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</si>
  <si>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</si>
  <si>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PRI-PVEM</t>
  </si>
  <si>
    <t>ALIANZA</t>
  </si>
  <si>
    <t>PAN-PT-PMC</t>
  </si>
  <si>
    <t>JULIO CESAR HERNANDEZ RECENDIZ "DR. JULIO"</t>
  </si>
  <si>
    <t>MARIA DEL ROSARIO SANCHEZ OLIVARES "CHARO"</t>
  </si>
  <si>
    <t>AXTLA</t>
  </si>
  <si>
    <t>AYUNTAMIENTOS resultados por casilla 7-JUN-2015 (CEEPAC)</t>
  </si>
  <si>
    <t>JOVANNY DE JESUS RAMON CRUZ</t>
  </si>
  <si>
    <t>DANIEL SANCHEZ MUNGUIA</t>
  </si>
  <si>
    <t>ISMAEL TREJO SANCHEZ</t>
  </si>
  <si>
    <t>ENRIQUE EDUARDO LARRAGA MORAN</t>
  </si>
  <si>
    <t>ANGEL ANTONIO FLORENTINO</t>
  </si>
  <si>
    <t>ALBINO ARGÜELLES ESQUIVEL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</si>
</sst>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0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28575</xdr:rowOff>
    </xdr:from>
    <xdr:to>
      <xdr:col>6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773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63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28575</xdr:rowOff>
    </xdr:from>
    <xdr:to>
      <xdr:col>7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530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824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969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732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3257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showOutlineSymbols="0" view="pageBreakPreview" zoomScale="50" zoomScaleSheetLayoutView="5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B23" sqref="AB23:AB25"/>
    </sheetView>
  </sheetViews>
  <sheetFormatPr defaultColWidth="11.421875" defaultRowHeight="12.75"/>
  <cols>
    <col min="1" max="1" width="5.28125" style="3" customWidth="1"/>
    <col min="2" max="2" width="6.7109375" style="3" customWidth="1"/>
    <col min="3" max="3" width="22.28125" style="3" bestFit="1" customWidth="1"/>
    <col min="4" max="4" width="7.421875" style="3" customWidth="1"/>
    <col min="5" max="5" width="11.00390625" style="3" bestFit="1" customWidth="1"/>
    <col min="6" max="6" width="12.57421875" style="3" bestFit="1" customWidth="1"/>
    <col min="7" max="7" width="13.140625" style="3" customWidth="1"/>
    <col min="8" max="8" width="12.57421875" style="3" customWidth="1"/>
    <col min="9" max="9" width="14.00390625" style="3" customWidth="1"/>
    <col min="10" max="10" width="13.28125" style="3" customWidth="1"/>
    <col min="11" max="11" width="13.140625" style="3" customWidth="1"/>
    <col min="12" max="12" width="14.00390625" style="3" customWidth="1"/>
    <col min="13" max="13" width="12.57421875" style="3" customWidth="1"/>
    <col min="14" max="14" width="14.00390625" style="3" customWidth="1"/>
    <col min="15" max="15" width="14.57421875" style="3" customWidth="1"/>
    <col min="16" max="16" width="14.00390625" style="3" customWidth="1"/>
    <col min="17" max="17" width="13.140625" style="3" customWidth="1"/>
    <col min="18" max="18" width="14.28125" style="3" customWidth="1"/>
    <col min="19" max="19" width="12.8515625" style="3" customWidth="1"/>
    <col min="20" max="20" width="14.421875" style="3" bestFit="1" customWidth="1"/>
    <col min="21" max="21" width="13.7109375" style="3" bestFit="1" customWidth="1"/>
    <col min="22" max="23" width="11.421875" style="3" customWidth="1"/>
    <col min="24" max="24" width="13.421875" style="4" customWidth="1"/>
    <col min="25" max="25" width="11.421875" style="4" customWidth="1"/>
    <col min="26" max="16384" width="11.421875" style="3" customWidth="1"/>
  </cols>
  <sheetData>
    <row r="1" spans="1:25" ht="12.75" customHeight="1">
      <c r="A1" s="1" t="s">
        <v>56</v>
      </c>
      <c r="G1" s="27" t="s">
        <v>20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X1" s="33"/>
      <c r="Y1" s="33"/>
    </row>
    <row r="2" spans="1:25" ht="28.5" customHeight="1">
      <c r="A2" s="1"/>
      <c r="G2" s="23"/>
      <c r="H2" s="24"/>
      <c r="I2" s="24"/>
      <c r="J2" s="24" t="s">
        <v>51</v>
      </c>
      <c r="K2" s="24"/>
      <c r="L2" s="24"/>
      <c r="M2" s="24" t="s">
        <v>51</v>
      </c>
      <c r="N2" s="24"/>
      <c r="O2" s="24"/>
      <c r="P2" s="24"/>
      <c r="Q2" s="24"/>
      <c r="R2" s="24"/>
      <c r="S2" s="24"/>
      <c r="X2" s="31" t="s">
        <v>55</v>
      </c>
      <c r="Y2" s="31" t="s">
        <v>55</v>
      </c>
    </row>
    <row r="3" spans="1:25" s="13" customFormat="1" ht="45" customHeight="1">
      <c r="A3" s="19" t="s">
        <v>0</v>
      </c>
      <c r="B3" s="19" t="s">
        <v>26</v>
      </c>
      <c r="C3" s="19" t="s">
        <v>1</v>
      </c>
      <c r="D3" s="19" t="s">
        <v>27</v>
      </c>
      <c r="E3" s="19" t="s">
        <v>2</v>
      </c>
      <c r="F3" s="19" t="s">
        <v>3</v>
      </c>
      <c r="G3" s="19" t="s">
        <v>4</v>
      </c>
      <c r="H3" s="19" t="s">
        <v>7</v>
      </c>
      <c r="I3" s="19" t="s">
        <v>22</v>
      </c>
      <c r="J3" s="20" t="s">
        <v>52</v>
      </c>
      <c r="K3" s="19" t="s">
        <v>5</v>
      </c>
      <c r="L3" s="19" t="s">
        <v>8</v>
      </c>
      <c r="M3" s="20" t="s">
        <v>50</v>
      </c>
      <c r="N3" s="19" t="s">
        <v>6</v>
      </c>
      <c r="O3" s="19" t="s">
        <v>9</v>
      </c>
      <c r="P3" s="19" t="s">
        <v>21</v>
      </c>
      <c r="Q3" s="19" t="s">
        <v>23</v>
      </c>
      <c r="R3" s="19" t="s">
        <v>24</v>
      </c>
      <c r="S3" s="19" t="s">
        <v>25</v>
      </c>
      <c r="T3" s="19" t="s">
        <v>10</v>
      </c>
      <c r="U3" s="19" t="s">
        <v>12</v>
      </c>
      <c r="V3" s="19" t="s">
        <v>11</v>
      </c>
      <c r="W3" s="19" t="s">
        <v>13</v>
      </c>
      <c r="X3" s="20" t="s">
        <v>52</v>
      </c>
      <c r="Y3" s="20" t="s">
        <v>50</v>
      </c>
    </row>
    <row r="4" spans="1:25" s="32" customFormat="1" ht="45" customHeight="1">
      <c r="A4" s="21"/>
      <c r="B4" s="21"/>
      <c r="C4" s="21"/>
      <c r="D4" s="21"/>
      <c r="E4" s="21"/>
      <c r="F4" s="21"/>
      <c r="G4" s="21" t="s">
        <v>53</v>
      </c>
      <c r="H4" s="22" t="s">
        <v>53</v>
      </c>
      <c r="I4" s="21" t="s">
        <v>53</v>
      </c>
      <c r="J4" s="20" t="s">
        <v>53</v>
      </c>
      <c r="K4" s="21" t="s">
        <v>54</v>
      </c>
      <c r="L4" s="21" t="s">
        <v>54</v>
      </c>
      <c r="M4" s="20" t="s">
        <v>54</v>
      </c>
      <c r="N4" s="22" t="s">
        <v>57</v>
      </c>
      <c r="O4" s="22" t="s">
        <v>58</v>
      </c>
      <c r="P4" s="21" t="s">
        <v>59</v>
      </c>
      <c r="Q4" s="21" t="s">
        <v>60</v>
      </c>
      <c r="R4" s="21" t="s">
        <v>61</v>
      </c>
      <c r="S4" s="21" t="s">
        <v>62</v>
      </c>
      <c r="T4" s="21"/>
      <c r="U4" s="21"/>
      <c r="V4" s="21"/>
      <c r="W4" s="21"/>
      <c r="X4" s="20" t="s">
        <v>53</v>
      </c>
      <c r="Y4" s="20" t="s">
        <v>54</v>
      </c>
    </row>
    <row r="5" spans="1:25" ht="12.75">
      <c r="A5" s="16">
        <v>14</v>
      </c>
      <c r="B5" s="16">
        <v>54</v>
      </c>
      <c r="C5" s="17" t="s">
        <v>17</v>
      </c>
      <c r="D5" s="25" t="s">
        <v>29</v>
      </c>
      <c r="E5" s="16" t="s">
        <v>14</v>
      </c>
      <c r="F5" s="18">
        <v>729</v>
      </c>
      <c r="G5" s="26">
        <v>50</v>
      </c>
      <c r="H5" s="26">
        <v>36</v>
      </c>
      <c r="I5" s="26">
        <v>61</v>
      </c>
      <c r="J5" s="29">
        <v>12</v>
      </c>
      <c r="K5" s="26">
        <v>97</v>
      </c>
      <c r="L5" s="26">
        <v>16</v>
      </c>
      <c r="M5" s="29">
        <v>10</v>
      </c>
      <c r="N5" s="26">
        <v>107</v>
      </c>
      <c r="O5" s="26">
        <v>5</v>
      </c>
      <c r="P5" s="26">
        <v>55</v>
      </c>
      <c r="Q5" s="26">
        <v>4</v>
      </c>
      <c r="R5" s="26">
        <v>10</v>
      </c>
      <c r="S5" s="26">
        <v>3</v>
      </c>
      <c r="T5" s="26"/>
      <c r="U5" s="26">
        <v>12</v>
      </c>
      <c r="V5" s="2">
        <f aca="true" t="shared" si="0" ref="V5:V45">SUM($G5:$T5)</f>
        <v>466</v>
      </c>
      <c r="W5" s="2">
        <f aca="true" t="shared" si="1" ref="W5:W33">SUM(U5:V5)</f>
        <v>478</v>
      </c>
      <c r="X5" s="30">
        <f aca="true" t="shared" si="2" ref="X5:X45">G5+H5+I5+J5</f>
        <v>159</v>
      </c>
      <c r="Y5" s="30">
        <f aca="true" t="shared" si="3" ref="Y5:Y45">K5+L5+M5</f>
        <v>123</v>
      </c>
    </row>
    <row r="6" spans="1:25" ht="12.75">
      <c r="A6" s="16">
        <v>14</v>
      </c>
      <c r="B6" s="16">
        <v>54</v>
      </c>
      <c r="C6" s="17" t="s">
        <v>17</v>
      </c>
      <c r="D6" s="25" t="s">
        <v>29</v>
      </c>
      <c r="E6" s="16" t="s">
        <v>15</v>
      </c>
      <c r="F6" s="18">
        <v>728</v>
      </c>
      <c r="G6" s="26">
        <v>42</v>
      </c>
      <c r="H6" s="26">
        <v>42</v>
      </c>
      <c r="I6" s="26">
        <v>84</v>
      </c>
      <c r="J6" s="26">
        <v>15</v>
      </c>
      <c r="K6" s="26">
        <v>108</v>
      </c>
      <c r="L6" s="26">
        <v>8</v>
      </c>
      <c r="M6" s="26">
        <v>18</v>
      </c>
      <c r="N6" s="26">
        <v>116</v>
      </c>
      <c r="O6" s="26">
        <v>5</v>
      </c>
      <c r="P6" s="26">
        <v>57</v>
      </c>
      <c r="Q6" s="26">
        <v>12</v>
      </c>
      <c r="R6" s="26">
        <v>8</v>
      </c>
      <c r="S6" s="26">
        <v>4</v>
      </c>
      <c r="T6" s="26"/>
      <c r="U6" s="26">
        <v>11</v>
      </c>
      <c r="V6" s="2">
        <f t="shared" si="0"/>
        <v>519</v>
      </c>
      <c r="W6" s="2">
        <f t="shared" si="1"/>
        <v>530</v>
      </c>
      <c r="X6" s="30">
        <f t="shared" si="2"/>
        <v>183</v>
      </c>
      <c r="Y6" s="30">
        <f t="shared" si="3"/>
        <v>134</v>
      </c>
    </row>
    <row r="7" spans="1:25" ht="12.75">
      <c r="A7" s="16">
        <v>14</v>
      </c>
      <c r="B7" s="16">
        <v>54</v>
      </c>
      <c r="C7" s="17" t="s">
        <v>17</v>
      </c>
      <c r="D7" s="25" t="s">
        <v>30</v>
      </c>
      <c r="E7" s="16" t="s">
        <v>14</v>
      </c>
      <c r="F7" s="18">
        <v>553</v>
      </c>
      <c r="G7" s="26">
        <v>27</v>
      </c>
      <c r="H7" s="26">
        <v>32</v>
      </c>
      <c r="I7" s="26">
        <v>72</v>
      </c>
      <c r="J7" s="26">
        <v>9</v>
      </c>
      <c r="K7" s="26">
        <v>108</v>
      </c>
      <c r="L7" s="26">
        <v>8</v>
      </c>
      <c r="M7" s="26">
        <v>10</v>
      </c>
      <c r="N7" s="26">
        <v>51</v>
      </c>
      <c r="O7" s="26">
        <v>7</v>
      </c>
      <c r="P7" s="26">
        <v>45</v>
      </c>
      <c r="Q7" s="26">
        <v>8</v>
      </c>
      <c r="R7" s="26">
        <v>8</v>
      </c>
      <c r="S7" s="26">
        <v>2</v>
      </c>
      <c r="T7" s="26"/>
      <c r="U7" s="26">
        <v>14</v>
      </c>
      <c r="V7" s="2">
        <f t="shared" si="0"/>
        <v>387</v>
      </c>
      <c r="W7" s="2">
        <f t="shared" si="1"/>
        <v>401</v>
      </c>
      <c r="X7" s="30">
        <f t="shared" si="2"/>
        <v>140</v>
      </c>
      <c r="Y7" s="30">
        <f t="shared" si="3"/>
        <v>126</v>
      </c>
    </row>
    <row r="8" spans="1:25" ht="12.75">
      <c r="A8" s="16">
        <v>14</v>
      </c>
      <c r="B8" s="16">
        <v>54</v>
      </c>
      <c r="C8" s="17" t="s">
        <v>17</v>
      </c>
      <c r="D8" s="25" t="s">
        <v>30</v>
      </c>
      <c r="E8" s="16" t="s">
        <v>15</v>
      </c>
      <c r="F8" s="18">
        <v>552</v>
      </c>
      <c r="G8" s="26">
        <v>37</v>
      </c>
      <c r="H8" s="26">
        <v>27</v>
      </c>
      <c r="I8" s="26">
        <v>75</v>
      </c>
      <c r="J8" s="26">
        <v>11</v>
      </c>
      <c r="K8" s="26">
        <v>113</v>
      </c>
      <c r="L8" s="26">
        <v>9</v>
      </c>
      <c r="M8" s="26">
        <v>10</v>
      </c>
      <c r="N8" s="26">
        <v>40</v>
      </c>
      <c r="O8" s="26">
        <v>5</v>
      </c>
      <c r="P8" s="26">
        <v>32</v>
      </c>
      <c r="Q8" s="26">
        <v>11</v>
      </c>
      <c r="R8" s="26">
        <v>4</v>
      </c>
      <c r="S8" s="26">
        <v>6</v>
      </c>
      <c r="T8" s="26"/>
      <c r="U8" s="26">
        <v>5</v>
      </c>
      <c r="V8" s="2">
        <f t="shared" si="0"/>
        <v>380</v>
      </c>
      <c r="W8" s="2">
        <f t="shared" si="1"/>
        <v>385</v>
      </c>
      <c r="X8" s="30">
        <f t="shared" si="2"/>
        <v>150</v>
      </c>
      <c r="Y8" s="30">
        <f t="shared" si="3"/>
        <v>132</v>
      </c>
    </row>
    <row r="9" spans="1:25" ht="12.75">
      <c r="A9" s="16">
        <v>14</v>
      </c>
      <c r="B9" s="16">
        <v>54</v>
      </c>
      <c r="C9" s="17" t="s">
        <v>17</v>
      </c>
      <c r="D9" s="25" t="s">
        <v>31</v>
      </c>
      <c r="E9" s="16" t="s">
        <v>14</v>
      </c>
      <c r="F9" s="18">
        <v>512</v>
      </c>
      <c r="G9" s="26">
        <v>34</v>
      </c>
      <c r="H9" s="26">
        <v>25</v>
      </c>
      <c r="I9" s="26">
        <v>64</v>
      </c>
      <c r="J9" s="26">
        <v>7</v>
      </c>
      <c r="K9" s="26">
        <v>62</v>
      </c>
      <c r="L9" s="26">
        <v>1</v>
      </c>
      <c r="M9" s="26">
        <v>9</v>
      </c>
      <c r="N9" s="26">
        <v>73</v>
      </c>
      <c r="O9" s="26">
        <v>2</v>
      </c>
      <c r="P9" s="26">
        <v>28</v>
      </c>
      <c r="Q9" s="26">
        <v>4</v>
      </c>
      <c r="R9" s="26">
        <v>20</v>
      </c>
      <c r="S9" s="26">
        <v>2</v>
      </c>
      <c r="T9" s="26"/>
      <c r="U9" s="26">
        <v>8</v>
      </c>
      <c r="V9" s="2">
        <f t="shared" si="0"/>
        <v>331</v>
      </c>
      <c r="W9" s="2">
        <f t="shared" si="1"/>
        <v>339</v>
      </c>
      <c r="X9" s="30">
        <f t="shared" si="2"/>
        <v>130</v>
      </c>
      <c r="Y9" s="30">
        <f t="shared" si="3"/>
        <v>72</v>
      </c>
    </row>
    <row r="10" spans="1:25" ht="12.75">
      <c r="A10" s="16">
        <v>14</v>
      </c>
      <c r="B10" s="16">
        <v>54</v>
      </c>
      <c r="C10" s="17" t="s">
        <v>17</v>
      </c>
      <c r="D10" s="25" t="s">
        <v>31</v>
      </c>
      <c r="E10" s="16" t="s">
        <v>15</v>
      </c>
      <c r="F10" s="18">
        <v>511</v>
      </c>
      <c r="G10" s="26">
        <v>31</v>
      </c>
      <c r="H10" s="26">
        <v>17</v>
      </c>
      <c r="I10" s="26">
        <v>40</v>
      </c>
      <c r="J10" s="26">
        <v>5</v>
      </c>
      <c r="K10" s="26">
        <v>72</v>
      </c>
      <c r="L10" s="26">
        <v>6</v>
      </c>
      <c r="M10" s="26">
        <v>7</v>
      </c>
      <c r="N10" s="26">
        <v>86</v>
      </c>
      <c r="O10" s="26">
        <v>10</v>
      </c>
      <c r="P10" s="26">
        <v>25</v>
      </c>
      <c r="Q10" s="26">
        <v>15</v>
      </c>
      <c r="R10" s="26">
        <v>8</v>
      </c>
      <c r="S10" s="26">
        <v>0</v>
      </c>
      <c r="T10" s="26"/>
      <c r="U10" s="26">
        <v>12</v>
      </c>
      <c r="V10" s="2">
        <f t="shared" si="0"/>
        <v>322</v>
      </c>
      <c r="W10" s="2">
        <f t="shared" si="1"/>
        <v>334</v>
      </c>
      <c r="X10" s="30">
        <f t="shared" si="2"/>
        <v>93</v>
      </c>
      <c r="Y10" s="30">
        <f t="shared" si="3"/>
        <v>85</v>
      </c>
    </row>
    <row r="11" spans="1:25" ht="12.75">
      <c r="A11" s="16">
        <v>14</v>
      </c>
      <c r="B11" s="16">
        <v>54</v>
      </c>
      <c r="C11" s="17" t="s">
        <v>17</v>
      </c>
      <c r="D11" s="25" t="s">
        <v>31</v>
      </c>
      <c r="E11" s="16" t="s">
        <v>16</v>
      </c>
      <c r="F11" s="18">
        <v>511</v>
      </c>
      <c r="G11" s="26">
        <v>27</v>
      </c>
      <c r="H11" s="26">
        <v>23</v>
      </c>
      <c r="I11" s="26">
        <v>58</v>
      </c>
      <c r="J11" s="26">
        <v>10</v>
      </c>
      <c r="K11" s="26">
        <v>71</v>
      </c>
      <c r="L11" s="26">
        <v>4</v>
      </c>
      <c r="M11" s="26">
        <v>8</v>
      </c>
      <c r="N11" s="26">
        <v>74</v>
      </c>
      <c r="O11" s="26">
        <v>1</v>
      </c>
      <c r="P11" s="26">
        <v>36</v>
      </c>
      <c r="Q11" s="26">
        <v>5</v>
      </c>
      <c r="R11" s="26">
        <v>6</v>
      </c>
      <c r="S11" s="26">
        <v>0</v>
      </c>
      <c r="T11" s="26">
        <v>1</v>
      </c>
      <c r="U11" s="26">
        <v>4</v>
      </c>
      <c r="V11" s="2">
        <f t="shared" si="0"/>
        <v>324</v>
      </c>
      <c r="W11" s="2">
        <f t="shared" si="1"/>
        <v>328</v>
      </c>
      <c r="X11" s="30">
        <f t="shared" si="2"/>
        <v>118</v>
      </c>
      <c r="Y11" s="30">
        <f t="shared" si="3"/>
        <v>83</v>
      </c>
    </row>
    <row r="12" spans="1:25" ht="12.75">
      <c r="A12" s="16">
        <v>14</v>
      </c>
      <c r="B12" s="16">
        <v>54</v>
      </c>
      <c r="C12" s="17" t="s">
        <v>17</v>
      </c>
      <c r="D12" s="25" t="s">
        <v>32</v>
      </c>
      <c r="E12" s="16" t="s">
        <v>14</v>
      </c>
      <c r="F12" s="18">
        <v>634</v>
      </c>
      <c r="G12" s="26">
        <v>39</v>
      </c>
      <c r="H12" s="26">
        <v>11</v>
      </c>
      <c r="I12" s="26">
        <v>54</v>
      </c>
      <c r="J12" s="26">
        <v>13</v>
      </c>
      <c r="K12" s="26">
        <v>169</v>
      </c>
      <c r="L12" s="26">
        <v>6</v>
      </c>
      <c r="M12" s="26">
        <v>11</v>
      </c>
      <c r="N12" s="26">
        <v>68</v>
      </c>
      <c r="O12" s="26">
        <v>6</v>
      </c>
      <c r="P12" s="26">
        <v>36</v>
      </c>
      <c r="Q12" s="26">
        <v>15</v>
      </c>
      <c r="R12" s="26">
        <v>5</v>
      </c>
      <c r="S12" s="26">
        <v>4</v>
      </c>
      <c r="T12" s="26"/>
      <c r="U12" s="26">
        <v>9</v>
      </c>
      <c r="V12" s="2">
        <f t="shared" si="0"/>
        <v>437</v>
      </c>
      <c r="W12" s="2">
        <f t="shared" si="1"/>
        <v>446</v>
      </c>
      <c r="X12" s="30">
        <f t="shared" si="2"/>
        <v>117</v>
      </c>
      <c r="Y12" s="30">
        <f t="shared" si="3"/>
        <v>186</v>
      </c>
    </row>
    <row r="13" spans="1:25" ht="12.75">
      <c r="A13" s="16">
        <v>14</v>
      </c>
      <c r="B13" s="16">
        <v>54</v>
      </c>
      <c r="C13" s="17" t="s">
        <v>17</v>
      </c>
      <c r="D13" s="25" t="s">
        <v>32</v>
      </c>
      <c r="E13" s="16" t="s">
        <v>15</v>
      </c>
      <c r="F13" s="18">
        <v>634</v>
      </c>
      <c r="G13" s="26">
        <v>42</v>
      </c>
      <c r="H13" s="26">
        <v>20</v>
      </c>
      <c r="I13" s="26">
        <v>56</v>
      </c>
      <c r="J13" s="26">
        <v>0</v>
      </c>
      <c r="K13" s="26">
        <v>150</v>
      </c>
      <c r="L13" s="26">
        <v>8</v>
      </c>
      <c r="M13" s="26">
        <v>0</v>
      </c>
      <c r="N13" s="26">
        <v>74</v>
      </c>
      <c r="O13" s="26">
        <v>3</v>
      </c>
      <c r="P13" s="26">
        <v>40</v>
      </c>
      <c r="Q13" s="26">
        <v>14</v>
      </c>
      <c r="R13" s="26">
        <v>4</v>
      </c>
      <c r="S13" s="26">
        <v>2</v>
      </c>
      <c r="T13" s="26"/>
      <c r="U13" s="26">
        <v>7</v>
      </c>
      <c r="V13" s="2">
        <f t="shared" si="0"/>
        <v>413</v>
      </c>
      <c r="W13" s="2">
        <f t="shared" si="1"/>
        <v>420</v>
      </c>
      <c r="X13" s="30">
        <f t="shared" si="2"/>
        <v>118</v>
      </c>
      <c r="Y13" s="30">
        <f t="shared" si="3"/>
        <v>158</v>
      </c>
    </row>
    <row r="14" spans="1:25" ht="12.75">
      <c r="A14" s="16">
        <v>14</v>
      </c>
      <c r="B14" s="16">
        <v>54</v>
      </c>
      <c r="C14" s="17" t="s">
        <v>17</v>
      </c>
      <c r="D14" s="25" t="s">
        <v>33</v>
      </c>
      <c r="E14" s="16" t="s">
        <v>14</v>
      </c>
      <c r="F14" s="18">
        <v>413</v>
      </c>
      <c r="G14" s="26">
        <v>29</v>
      </c>
      <c r="H14" s="26">
        <v>9</v>
      </c>
      <c r="I14" s="26">
        <v>109</v>
      </c>
      <c r="J14" s="26"/>
      <c r="K14" s="26">
        <v>72</v>
      </c>
      <c r="L14" s="26">
        <v>8</v>
      </c>
      <c r="M14" s="26"/>
      <c r="N14" s="26">
        <v>36</v>
      </c>
      <c r="O14" s="26">
        <v>10</v>
      </c>
      <c r="P14" s="26">
        <v>2</v>
      </c>
      <c r="Q14" s="26">
        <v>0</v>
      </c>
      <c r="R14" s="26">
        <v>10</v>
      </c>
      <c r="S14" s="26">
        <v>0</v>
      </c>
      <c r="T14" s="26"/>
      <c r="U14" s="26">
        <v>7</v>
      </c>
      <c r="V14" s="2">
        <f t="shared" si="0"/>
        <v>285</v>
      </c>
      <c r="W14" s="2">
        <f t="shared" si="1"/>
        <v>292</v>
      </c>
      <c r="X14" s="30">
        <f t="shared" si="2"/>
        <v>147</v>
      </c>
      <c r="Y14" s="30">
        <f t="shared" si="3"/>
        <v>80</v>
      </c>
    </row>
    <row r="15" spans="1:25" ht="12.75">
      <c r="A15" s="16">
        <v>14</v>
      </c>
      <c r="B15" s="16">
        <v>54</v>
      </c>
      <c r="C15" s="17" t="s">
        <v>17</v>
      </c>
      <c r="D15" s="25" t="s">
        <v>33</v>
      </c>
      <c r="E15" s="16" t="s">
        <v>15</v>
      </c>
      <c r="F15" s="18">
        <v>413</v>
      </c>
      <c r="G15" s="26">
        <v>38</v>
      </c>
      <c r="H15" s="26">
        <v>6</v>
      </c>
      <c r="I15" s="26">
        <v>101</v>
      </c>
      <c r="J15" s="26">
        <v>0</v>
      </c>
      <c r="K15" s="26">
        <v>76</v>
      </c>
      <c r="L15" s="26">
        <v>6</v>
      </c>
      <c r="M15" s="26">
        <v>0</v>
      </c>
      <c r="N15" s="26">
        <v>18</v>
      </c>
      <c r="O15" s="26">
        <v>8</v>
      </c>
      <c r="P15" s="26">
        <v>4</v>
      </c>
      <c r="Q15" s="26">
        <v>0</v>
      </c>
      <c r="R15" s="26">
        <v>20</v>
      </c>
      <c r="S15" s="26">
        <v>0</v>
      </c>
      <c r="T15" s="26"/>
      <c r="U15" s="26">
        <v>7</v>
      </c>
      <c r="V15" s="2">
        <f t="shared" si="0"/>
        <v>277</v>
      </c>
      <c r="W15" s="2">
        <f t="shared" si="1"/>
        <v>284</v>
      </c>
      <c r="X15" s="30">
        <f t="shared" si="2"/>
        <v>145</v>
      </c>
      <c r="Y15" s="30">
        <f t="shared" si="3"/>
        <v>82</v>
      </c>
    </row>
    <row r="16" spans="1:25" ht="12.75">
      <c r="A16" s="16">
        <v>14</v>
      </c>
      <c r="B16" s="16">
        <v>54</v>
      </c>
      <c r="C16" s="17" t="s">
        <v>17</v>
      </c>
      <c r="D16" s="25" t="s">
        <v>34</v>
      </c>
      <c r="E16" s="16" t="s">
        <v>14</v>
      </c>
      <c r="F16" s="18">
        <v>688</v>
      </c>
      <c r="G16" s="26">
        <v>44</v>
      </c>
      <c r="H16" s="26">
        <v>29</v>
      </c>
      <c r="I16" s="26">
        <v>69</v>
      </c>
      <c r="J16" s="26">
        <v>11</v>
      </c>
      <c r="K16" s="26">
        <v>160</v>
      </c>
      <c r="L16" s="26">
        <v>6</v>
      </c>
      <c r="M16" s="26">
        <v>12</v>
      </c>
      <c r="N16" s="26">
        <v>62</v>
      </c>
      <c r="O16" s="26">
        <v>24</v>
      </c>
      <c r="P16" s="26">
        <v>14</v>
      </c>
      <c r="Q16" s="26">
        <v>5</v>
      </c>
      <c r="R16" s="26">
        <v>13</v>
      </c>
      <c r="S16" s="26">
        <v>0</v>
      </c>
      <c r="T16" s="26"/>
      <c r="U16" s="26">
        <v>21</v>
      </c>
      <c r="V16" s="2">
        <f t="shared" si="0"/>
        <v>449</v>
      </c>
      <c r="W16" s="2">
        <f t="shared" si="1"/>
        <v>470</v>
      </c>
      <c r="X16" s="30">
        <f t="shared" si="2"/>
        <v>153</v>
      </c>
      <c r="Y16" s="30">
        <f t="shared" si="3"/>
        <v>178</v>
      </c>
    </row>
    <row r="17" spans="1:25" ht="12.75">
      <c r="A17" s="16">
        <v>14</v>
      </c>
      <c r="B17" s="16">
        <v>54</v>
      </c>
      <c r="C17" s="17" t="s">
        <v>17</v>
      </c>
      <c r="D17" s="25" t="s">
        <v>35</v>
      </c>
      <c r="E17" s="16" t="s">
        <v>14</v>
      </c>
      <c r="F17" s="18">
        <v>730</v>
      </c>
      <c r="G17" s="26">
        <v>62</v>
      </c>
      <c r="H17" s="26">
        <v>11</v>
      </c>
      <c r="I17" s="26">
        <v>95</v>
      </c>
      <c r="J17" s="26">
        <v>0</v>
      </c>
      <c r="K17" s="26">
        <v>133</v>
      </c>
      <c r="L17" s="26">
        <v>24</v>
      </c>
      <c r="M17" s="26">
        <v>0</v>
      </c>
      <c r="N17" s="26">
        <v>104</v>
      </c>
      <c r="O17" s="26">
        <v>23</v>
      </c>
      <c r="P17" s="26">
        <v>10</v>
      </c>
      <c r="Q17" s="26">
        <v>4</v>
      </c>
      <c r="R17" s="26">
        <v>13</v>
      </c>
      <c r="S17" s="26">
        <v>3</v>
      </c>
      <c r="T17" s="26"/>
      <c r="U17" s="26">
        <v>24</v>
      </c>
      <c r="V17" s="2">
        <f t="shared" si="0"/>
        <v>482</v>
      </c>
      <c r="W17" s="2">
        <f t="shared" si="1"/>
        <v>506</v>
      </c>
      <c r="X17" s="30">
        <f t="shared" si="2"/>
        <v>168</v>
      </c>
      <c r="Y17" s="30">
        <f t="shared" si="3"/>
        <v>157</v>
      </c>
    </row>
    <row r="18" spans="1:25" ht="12.75">
      <c r="A18" s="16">
        <v>14</v>
      </c>
      <c r="B18" s="16">
        <v>54</v>
      </c>
      <c r="C18" s="17" t="s">
        <v>17</v>
      </c>
      <c r="D18" s="25" t="s">
        <v>35</v>
      </c>
      <c r="E18" s="16" t="s">
        <v>15</v>
      </c>
      <c r="F18" s="18">
        <v>729</v>
      </c>
      <c r="G18" s="26">
        <v>76</v>
      </c>
      <c r="H18" s="26">
        <v>14</v>
      </c>
      <c r="I18" s="26">
        <v>93</v>
      </c>
      <c r="J18" s="26">
        <v>0</v>
      </c>
      <c r="K18" s="26">
        <v>147</v>
      </c>
      <c r="L18" s="26">
        <v>12</v>
      </c>
      <c r="M18" s="26">
        <v>0</v>
      </c>
      <c r="N18" s="26">
        <v>141</v>
      </c>
      <c r="O18" s="26">
        <v>8</v>
      </c>
      <c r="P18" s="26">
        <v>5</v>
      </c>
      <c r="Q18" s="26">
        <v>3</v>
      </c>
      <c r="R18" s="26">
        <v>6</v>
      </c>
      <c r="S18" s="26">
        <v>3</v>
      </c>
      <c r="T18" s="26">
        <v>0</v>
      </c>
      <c r="U18" s="26">
        <v>19</v>
      </c>
      <c r="V18" s="2">
        <f t="shared" si="0"/>
        <v>508</v>
      </c>
      <c r="W18" s="2">
        <f t="shared" si="1"/>
        <v>527</v>
      </c>
      <c r="X18" s="30">
        <f t="shared" si="2"/>
        <v>183</v>
      </c>
      <c r="Y18" s="30">
        <f t="shared" si="3"/>
        <v>159</v>
      </c>
    </row>
    <row r="19" spans="1:25" ht="12.75">
      <c r="A19" s="16">
        <v>14</v>
      </c>
      <c r="B19" s="16">
        <v>54</v>
      </c>
      <c r="C19" s="17" t="s">
        <v>17</v>
      </c>
      <c r="D19" s="25" t="s">
        <v>36</v>
      </c>
      <c r="E19" s="16" t="s">
        <v>14</v>
      </c>
      <c r="F19" s="18">
        <v>531</v>
      </c>
      <c r="G19" s="26">
        <v>40</v>
      </c>
      <c r="H19" s="26">
        <v>12</v>
      </c>
      <c r="I19" s="26">
        <v>117</v>
      </c>
      <c r="J19" s="26">
        <v>3</v>
      </c>
      <c r="K19" s="26">
        <v>99</v>
      </c>
      <c r="L19" s="26">
        <v>26</v>
      </c>
      <c r="M19" s="26">
        <v>11</v>
      </c>
      <c r="N19" s="26">
        <v>26</v>
      </c>
      <c r="O19" s="26">
        <v>4</v>
      </c>
      <c r="P19" s="26">
        <v>6</v>
      </c>
      <c r="Q19" s="26">
        <v>6</v>
      </c>
      <c r="R19" s="26">
        <v>13</v>
      </c>
      <c r="S19" s="26">
        <v>4</v>
      </c>
      <c r="T19" s="26">
        <v>0</v>
      </c>
      <c r="U19" s="26">
        <v>16</v>
      </c>
      <c r="V19" s="2">
        <f t="shared" si="0"/>
        <v>367</v>
      </c>
      <c r="W19" s="2">
        <f t="shared" si="1"/>
        <v>383</v>
      </c>
      <c r="X19" s="30">
        <f t="shared" si="2"/>
        <v>172</v>
      </c>
      <c r="Y19" s="30">
        <f t="shared" si="3"/>
        <v>136</v>
      </c>
    </row>
    <row r="20" spans="1:25" ht="12.75">
      <c r="A20" s="16">
        <v>14</v>
      </c>
      <c r="B20" s="16">
        <v>54</v>
      </c>
      <c r="C20" s="17" t="s">
        <v>17</v>
      </c>
      <c r="D20" s="25" t="s">
        <v>37</v>
      </c>
      <c r="E20" s="16" t="s">
        <v>14</v>
      </c>
      <c r="F20" s="18">
        <v>252</v>
      </c>
      <c r="G20" s="26">
        <v>14</v>
      </c>
      <c r="H20" s="26">
        <v>31</v>
      </c>
      <c r="I20" s="26">
        <v>47</v>
      </c>
      <c r="J20" s="26">
        <v>0</v>
      </c>
      <c r="K20" s="26">
        <v>42</v>
      </c>
      <c r="L20" s="26">
        <v>7</v>
      </c>
      <c r="M20" s="26">
        <v>0</v>
      </c>
      <c r="N20" s="26">
        <v>28</v>
      </c>
      <c r="O20" s="26">
        <v>4</v>
      </c>
      <c r="P20" s="26">
        <v>4</v>
      </c>
      <c r="Q20" s="26">
        <v>3</v>
      </c>
      <c r="R20" s="26">
        <v>8</v>
      </c>
      <c r="S20" s="26">
        <v>2</v>
      </c>
      <c r="T20" s="26"/>
      <c r="U20" s="26">
        <v>7</v>
      </c>
      <c r="V20" s="2">
        <f t="shared" si="0"/>
        <v>190</v>
      </c>
      <c r="W20" s="2">
        <f t="shared" si="1"/>
        <v>197</v>
      </c>
      <c r="X20" s="30">
        <f t="shared" si="2"/>
        <v>92</v>
      </c>
      <c r="Y20" s="30">
        <f t="shared" si="3"/>
        <v>49</v>
      </c>
    </row>
    <row r="21" spans="1:25" ht="12.75">
      <c r="A21" s="16">
        <v>14</v>
      </c>
      <c r="B21" s="16">
        <v>54</v>
      </c>
      <c r="C21" s="17" t="s">
        <v>17</v>
      </c>
      <c r="D21" s="25" t="s">
        <v>37</v>
      </c>
      <c r="E21" s="16" t="s">
        <v>28</v>
      </c>
      <c r="F21" s="18">
        <v>123</v>
      </c>
      <c r="G21" s="26">
        <v>17</v>
      </c>
      <c r="H21" s="26">
        <v>17</v>
      </c>
      <c r="I21" s="26">
        <v>11</v>
      </c>
      <c r="J21" s="26">
        <v>1</v>
      </c>
      <c r="K21" s="26">
        <v>30</v>
      </c>
      <c r="L21" s="26">
        <v>1</v>
      </c>
      <c r="M21" s="26">
        <v>6</v>
      </c>
      <c r="N21" s="26">
        <v>9</v>
      </c>
      <c r="O21" s="26">
        <v>1</v>
      </c>
      <c r="P21" s="26">
        <v>3</v>
      </c>
      <c r="Q21" s="26">
        <v>0</v>
      </c>
      <c r="R21" s="26">
        <v>1</v>
      </c>
      <c r="S21" s="26">
        <v>0</v>
      </c>
      <c r="T21" s="26"/>
      <c r="U21" s="26">
        <v>4</v>
      </c>
      <c r="V21" s="2">
        <f t="shared" si="0"/>
        <v>97</v>
      </c>
      <c r="W21" s="2">
        <f t="shared" si="1"/>
        <v>101</v>
      </c>
      <c r="X21" s="30">
        <f t="shared" si="2"/>
        <v>46</v>
      </c>
      <c r="Y21" s="30">
        <f t="shared" si="3"/>
        <v>37</v>
      </c>
    </row>
    <row r="22" spans="1:25" ht="12.75">
      <c r="A22" s="16">
        <v>14</v>
      </c>
      <c r="B22" s="16">
        <v>54</v>
      </c>
      <c r="C22" s="17" t="s">
        <v>17</v>
      </c>
      <c r="D22" s="25" t="s">
        <v>38</v>
      </c>
      <c r="E22" s="16" t="s">
        <v>14</v>
      </c>
      <c r="F22" s="18">
        <v>593</v>
      </c>
      <c r="G22" s="26">
        <v>30</v>
      </c>
      <c r="H22" s="26">
        <v>9</v>
      </c>
      <c r="I22" s="26">
        <v>108</v>
      </c>
      <c r="J22" s="26">
        <v>9</v>
      </c>
      <c r="K22" s="26">
        <v>108</v>
      </c>
      <c r="L22" s="26">
        <v>19</v>
      </c>
      <c r="M22" s="26">
        <v>14</v>
      </c>
      <c r="N22" s="26">
        <v>50</v>
      </c>
      <c r="O22" s="26">
        <v>10</v>
      </c>
      <c r="P22" s="26">
        <v>7</v>
      </c>
      <c r="Q22" s="26">
        <v>4</v>
      </c>
      <c r="R22" s="26">
        <v>15</v>
      </c>
      <c r="S22" s="26">
        <v>0</v>
      </c>
      <c r="T22" s="26">
        <v>1</v>
      </c>
      <c r="U22" s="26">
        <v>25</v>
      </c>
      <c r="V22" s="2">
        <f t="shared" si="0"/>
        <v>384</v>
      </c>
      <c r="W22" s="2">
        <f t="shared" si="1"/>
        <v>409</v>
      </c>
      <c r="X22" s="30">
        <f t="shared" si="2"/>
        <v>156</v>
      </c>
      <c r="Y22" s="30">
        <f t="shared" si="3"/>
        <v>141</v>
      </c>
    </row>
    <row r="23" spans="1:25" ht="12.75">
      <c r="A23" s="16">
        <v>14</v>
      </c>
      <c r="B23" s="16">
        <v>54</v>
      </c>
      <c r="C23" s="17" t="s">
        <v>17</v>
      </c>
      <c r="D23" s="25" t="s">
        <v>38</v>
      </c>
      <c r="E23" s="16" t="s">
        <v>15</v>
      </c>
      <c r="F23" s="18">
        <v>592</v>
      </c>
      <c r="G23" s="26">
        <v>48</v>
      </c>
      <c r="H23" s="26">
        <v>7</v>
      </c>
      <c r="I23" s="26">
        <v>109</v>
      </c>
      <c r="J23" s="26">
        <v>12</v>
      </c>
      <c r="K23" s="26">
        <v>115</v>
      </c>
      <c r="L23" s="26">
        <v>9</v>
      </c>
      <c r="M23" s="26">
        <v>14</v>
      </c>
      <c r="N23" s="26">
        <v>51</v>
      </c>
      <c r="O23" s="26">
        <v>4</v>
      </c>
      <c r="P23" s="26">
        <v>20</v>
      </c>
      <c r="Q23" s="26">
        <v>1</v>
      </c>
      <c r="R23" s="26">
        <v>11</v>
      </c>
      <c r="S23" s="26">
        <v>0</v>
      </c>
      <c r="T23" s="26"/>
      <c r="U23" s="26">
        <v>21</v>
      </c>
      <c r="V23" s="2">
        <f t="shared" si="0"/>
        <v>401</v>
      </c>
      <c r="W23" s="2">
        <f t="shared" si="1"/>
        <v>422</v>
      </c>
      <c r="X23" s="30">
        <f t="shared" si="2"/>
        <v>176</v>
      </c>
      <c r="Y23" s="30">
        <f t="shared" si="3"/>
        <v>138</v>
      </c>
    </row>
    <row r="24" spans="1:25" ht="12.75">
      <c r="A24" s="16">
        <v>14</v>
      </c>
      <c r="B24" s="16">
        <v>54</v>
      </c>
      <c r="C24" s="17" t="s">
        <v>17</v>
      </c>
      <c r="D24" s="25" t="s">
        <v>39</v>
      </c>
      <c r="E24" s="16" t="s">
        <v>14</v>
      </c>
      <c r="F24" s="18">
        <v>586</v>
      </c>
      <c r="G24" s="26">
        <v>51</v>
      </c>
      <c r="H24" s="26">
        <v>5</v>
      </c>
      <c r="I24" s="26">
        <v>30</v>
      </c>
      <c r="J24" s="26">
        <v>3</v>
      </c>
      <c r="K24" s="26">
        <v>104</v>
      </c>
      <c r="L24" s="26">
        <v>10</v>
      </c>
      <c r="M24" s="26">
        <v>8</v>
      </c>
      <c r="N24" s="26">
        <v>142</v>
      </c>
      <c r="O24" s="26">
        <v>8</v>
      </c>
      <c r="P24" s="26">
        <v>11</v>
      </c>
      <c r="Q24" s="26">
        <v>10</v>
      </c>
      <c r="R24" s="26">
        <v>18</v>
      </c>
      <c r="S24" s="26">
        <v>1</v>
      </c>
      <c r="T24" s="26"/>
      <c r="U24" s="26">
        <v>18</v>
      </c>
      <c r="V24" s="2">
        <f t="shared" si="0"/>
        <v>401</v>
      </c>
      <c r="W24" s="2">
        <f t="shared" si="1"/>
        <v>419</v>
      </c>
      <c r="X24" s="30">
        <f t="shared" si="2"/>
        <v>89</v>
      </c>
      <c r="Y24" s="30">
        <f t="shared" si="3"/>
        <v>122</v>
      </c>
    </row>
    <row r="25" spans="1:25" ht="12.75">
      <c r="A25" s="16">
        <v>14</v>
      </c>
      <c r="B25" s="16">
        <v>54</v>
      </c>
      <c r="C25" s="17" t="s">
        <v>17</v>
      </c>
      <c r="D25" s="25" t="s">
        <v>40</v>
      </c>
      <c r="E25" s="16" t="s">
        <v>14</v>
      </c>
      <c r="F25" s="18">
        <v>598</v>
      </c>
      <c r="G25" s="26">
        <v>29</v>
      </c>
      <c r="H25" s="26">
        <v>12</v>
      </c>
      <c r="I25" s="26">
        <v>69</v>
      </c>
      <c r="J25" s="26">
        <v>0</v>
      </c>
      <c r="K25" s="26">
        <v>138</v>
      </c>
      <c r="L25" s="26">
        <v>8</v>
      </c>
      <c r="M25" s="26">
        <v>0</v>
      </c>
      <c r="N25" s="26">
        <v>111</v>
      </c>
      <c r="O25" s="26">
        <v>8</v>
      </c>
      <c r="P25" s="26">
        <v>3</v>
      </c>
      <c r="Q25" s="26">
        <v>1</v>
      </c>
      <c r="R25" s="26">
        <v>4</v>
      </c>
      <c r="S25" s="26">
        <v>0</v>
      </c>
      <c r="T25" s="26"/>
      <c r="U25" s="26">
        <v>15</v>
      </c>
      <c r="V25" s="2">
        <f t="shared" si="0"/>
        <v>383</v>
      </c>
      <c r="W25" s="2">
        <f t="shared" si="1"/>
        <v>398</v>
      </c>
      <c r="X25" s="30">
        <f t="shared" si="2"/>
        <v>110</v>
      </c>
      <c r="Y25" s="30">
        <f t="shared" si="3"/>
        <v>146</v>
      </c>
    </row>
    <row r="26" spans="1:25" ht="12.75">
      <c r="A26" s="16">
        <v>14</v>
      </c>
      <c r="B26" s="16">
        <v>54</v>
      </c>
      <c r="C26" s="17" t="s">
        <v>17</v>
      </c>
      <c r="D26" s="25" t="s">
        <v>40</v>
      </c>
      <c r="E26" s="16" t="s">
        <v>15</v>
      </c>
      <c r="F26" s="18">
        <v>597</v>
      </c>
      <c r="G26" s="26">
        <v>35</v>
      </c>
      <c r="H26" s="26">
        <v>6</v>
      </c>
      <c r="I26" s="26">
        <v>110</v>
      </c>
      <c r="J26" s="26">
        <v>8</v>
      </c>
      <c r="K26" s="26">
        <v>121</v>
      </c>
      <c r="L26" s="26">
        <v>4</v>
      </c>
      <c r="M26" s="26">
        <v>15</v>
      </c>
      <c r="N26" s="26">
        <v>80</v>
      </c>
      <c r="O26" s="26">
        <v>0</v>
      </c>
      <c r="P26" s="26">
        <v>7</v>
      </c>
      <c r="Q26" s="26">
        <v>4</v>
      </c>
      <c r="R26" s="26">
        <v>3</v>
      </c>
      <c r="S26" s="26">
        <v>2</v>
      </c>
      <c r="T26" s="26"/>
      <c r="U26" s="26">
        <v>12</v>
      </c>
      <c r="V26" s="2">
        <f t="shared" si="0"/>
        <v>395</v>
      </c>
      <c r="W26" s="2">
        <f t="shared" si="1"/>
        <v>407</v>
      </c>
      <c r="X26" s="30">
        <f t="shared" si="2"/>
        <v>159</v>
      </c>
      <c r="Y26" s="30">
        <f t="shared" si="3"/>
        <v>140</v>
      </c>
    </row>
    <row r="27" spans="1:25" ht="12.75">
      <c r="A27" s="16">
        <v>14</v>
      </c>
      <c r="B27" s="16">
        <v>54</v>
      </c>
      <c r="C27" s="17" t="s">
        <v>17</v>
      </c>
      <c r="D27" s="25" t="s">
        <v>41</v>
      </c>
      <c r="E27" s="16" t="s">
        <v>14</v>
      </c>
      <c r="F27" s="18">
        <v>403</v>
      </c>
      <c r="G27" s="26">
        <v>29</v>
      </c>
      <c r="H27" s="26">
        <v>10</v>
      </c>
      <c r="I27" s="26">
        <v>56</v>
      </c>
      <c r="J27" s="26">
        <v>10</v>
      </c>
      <c r="K27" s="26">
        <v>57</v>
      </c>
      <c r="L27" s="26">
        <v>4</v>
      </c>
      <c r="M27" s="26">
        <v>7</v>
      </c>
      <c r="N27" s="26">
        <v>54</v>
      </c>
      <c r="O27" s="26">
        <v>14</v>
      </c>
      <c r="P27" s="26">
        <v>4</v>
      </c>
      <c r="Q27" s="26">
        <v>4</v>
      </c>
      <c r="R27" s="26">
        <v>7</v>
      </c>
      <c r="S27" s="26">
        <v>1</v>
      </c>
      <c r="T27" s="26"/>
      <c r="U27" s="26">
        <v>14</v>
      </c>
      <c r="V27" s="2">
        <f t="shared" si="0"/>
        <v>257</v>
      </c>
      <c r="W27" s="2">
        <f t="shared" si="1"/>
        <v>271</v>
      </c>
      <c r="X27" s="30">
        <f t="shared" si="2"/>
        <v>105</v>
      </c>
      <c r="Y27" s="30">
        <f t="shared" si="3"/>
        <v>68</v>
      </c>
    </row>
    <row r="28" spans="1:25" ht="12.75">
      <c r="A28" s="16">
        <v>14</v>
      </c>
      <c r="B28" s="16">
        <v>54</v>
      </c>
      <c r="C28" s="17" t="s">
        <v>17</v>
      </c>
      <c r="D28" s="25" t="s">
        <v>41</v>
      </c>
      <c r="E28" s="16" t="s">
        <v>15</v>
      </c>
      <c r="F28" s="18">
        <v>402</v>
      </c>
      <c r="G28" s="26">
        <v>53</v>
      </c>
      <c r="H28" s="26">
        <v>8</v>
      </c>
      <c r="I28" s="26">
        <v>53</v>
      </c>
      <c r="J28" s="26">
        <v>5</v>
      </c>
      <c r="K28" s="26">
        <v>70</v>
      </c>
      <c r="L28" s="26">
        <v>6</v>
      </c>
      <c r="M28" s="26">
        <v>1</v>
      </c>
      <c r="N28" s="26">
        <v>47</v>
      </c>
      <c r="O28" s="26">
        <v>11</v>
      </c>
      <c r="P28" s="26">
        <v>7</v>
      </c>
      <c r="Q28" s="26">
        <v>6</v>
      </c>
      <c r="R28" s="26">
        <v>8</v>
      </c>
      <c r="S28" s="26">
        <v>0</v>
      </c>
      <c r="T28" s="26"/>
      <c r="U28" s="26">
        <v>8</v>
      </c>
      <c r="V28" s="2">
        <f t="shared" si="0"/>
        <v>275</v>
      </c>
      <c r="W28" s="2">
        <f t="shared" si="1"/>
        <v>283</v>
      </c>
      <c r="X28" s="30">
        <f t="shared" si="2"/>
        <v>119</v>
      </c>
      <c r="Y28" s="30">
        <f t="shared" si="3"/>
        <v>77</v>
      </c>
    </row>
    <row r="29" spans="1:25" ht="12.75">
      <c r="A29" s="16">
        <v>14</v>
      </c>
      <c r="B29" s="16">
        <v>54</v>
      </c>
      <c r="C29" s="17" t="s">
        <v>17</v>
      </c>
      <c r="D29" s="25" t="s">
        <v>42</v>
      </c>
      <c r="E29" s="16" t="s">
        <v>14</v>
      </c>
      <c r="F29" s="18">
        <v>468</v>
      </c>
      <c r="G29" s="26">
        <v>21</v>
      </c>
      <c r="H29" s="26">
        <v>16</v>
      </c>
      <c r="I29" s="26">
        <v>22</v>
      </c>
      <c r="J29" s="26">
        <v>8</v>
      </c>
      <c r="K29" s="26">
        <v>57</v>
      </c>
      <c r="L29" s="26">
        <v>15</v>
      </c>
      <c r="M29" s="26">
        <v>10</v>
      </c>
      <c r="N29" s="26">
        <v>85</v>
      </c>
      <c r="O29" s="26">
        <v>13</v>
      </c>
      <c r="P29" s="26">
        <v>10</v>
      </c>
      <c r="Q29" s="26">
        <v>0</v>
      </c>
      <c r="R29" s="26">
        <v>54</v>
      </c>
      <c r="S29" s="26">
        <v>1</v>
      </c>
      <c r="T29" s="26"/>
      <c r="U29" s="26">
        <v>15</v>
      </c>
      <c r="V29" s="2">
        <f t="shared" si="0"/>
        <v>312</v>
      </c>
      <c r="W29" s="2">
        <f t="shared" si="1"/>
        <v>327</v>
      </c>
      <c r="X29" s="30">
        <f t="shared" si="2"/>
        <v>67</v>
      </c>
      <c r="Y29" s="30">
        <f t="shared" si="3"/>
        <v>82</v>
      </c>
    </row>
    <row r="30" spans="1:25" ht="12.75">
      <c r="A30" s="16">
        <v>14</v>
      </c>
      <c r="B30" s="16">
        <v>54</v>
      </c>
      <c r="C30" s="17" t="s">
        <v>17</v>
      </c>
      <c r="D30" s="25" t="s">
        <v>42</v>
      </c>
      <c r="E30" s="16" t="s">
        <v>15</v>
      </c>
      <c r="F30" s="18">
        <v>468</v>
      </c>
      <c r="G30" s="26">
        <v>23</v>
      </c>
      <c r="H30" s="26">
        <v>11</v>
      </c>
      <c r="I30" s="26">
        <v>38</v>
      </c>
      <c r="J30" s="26">
        <v>3</v>
      </c>
      <c r="K30" s="26">
        <v>62</v>
      </c>
      <c r="L30" s="26">
        <v>20</v>
      </c>
      <c r="M30" s="26">
        <v>8</v>
      </c>
      <c r="N30" s="26">
        <v>71</v>
      </c>
      <c r="O30" s="26">
        <v>10</v>
      </c>
      <c r="P30" s="26">
        <v>15</v>
      </c>
      <c r="Q30" s="26">
        <v>5</v>
      </c>
      <c r="R30" s="26">
        <v>40</v>
      </c>
      <c r="S30" s="26">
        <v>2</v>
      </c>
      <c r="T30" s="26"/>
      <c r="U30" s="26">
        <v>13</v>
      </c>
      <c r="V30" s="2">
        <f t="shared" si="0"/>
        <v>308</v>
      </c>
      <c r="W30" s="2">
        <f t="shared" si="1"/>
        <v>321</v>
      </c>
      <c r="X30" s="30">
        <f t="shared" si="2"/>
        <v>75</v>
      </c>
      <c r="Y30" s="30">
        <f t="shared" si="3"/>
        <v>90</v>
      </c>
    </row>
    <row r="31" spans="1:25" ht="12.75">
      <c r="A31" s="16">
        <v>14</v>
      </c>
      <c r="B31" s="16">
        <v>54</v>
      </c>
      <c r="C31" s="17" t="s">
        <v>17</v>
      </c>
      <c r="D31" s="25" t="s">
        <v>43</v>
      </c>
      <c r="E31" s="16" t="s">
        <v>14</v>
      </c>
      <c r="F31" s="18">
        <v>527</v>
      </c>
      <c r="G31" s="26">
        <v>44</v>
      </c>
      <c r="H31" s="26">
        <v>5</v>
      </c>
      <c r="I31" s="26">
        <v>72</v>
      </c>
      <c r="J31" s="26">
        <v>3</v>
      </c>
      <c r="K31" s="26">
        <v>78</v>
      </c>
      <c r="L31" s="26">
        <v>20</v>
      </c>
      <c r="M31" s="26">
        <v>14</v>
      </c>
      <c r="N31" s="26">
        <v>33</v>
      </c>
      <c r="O31" s="26">
        <v>79</v>
      </c>
      <c r="P31" s="26">
        <v>7</v>
      </c>
      <c r="Q31" s="26">
        <v>0</v>
      </c>
      <c r="R31" s="26">
        <v>3</v>
      </c>
      <c r="S31" s="26">
        <v>0</v>
      </c>
      <c r="T31" s="26"/>
      <c r="U31" s="26">
        <v>14</v>
      </c>
      <c r="V31" s="2">
        <f t="shared" si="0"/>
        <v>358</v>
      </c>
      <c r="W31" s="2">
        <f t="shared" si="1"/>
        <v>372</v>
      </c>
      <c r="X31" s="30">
        <f t="shared" si="2"/>
        <v>124</v>
      </c>
      <c r="Y31" s="30">
        <f t="shared" si="3"/>
        <v>112</v>
      </c>
    </row>
    <row r="32" spans="1:25" ht="12.75">
      <c r="A32" s="16">
        <v>14</v>
      </c>
      <c r="B32" s="16">
        <v>54</v>
      </c>
      <c r="C32" s="17" t="s">
        <v>17</v>
      </c>
      <c r="D32" s="25" t="s">
        <v>43</v>
      </c>
      <c r="E32" s="16" t="s">
        <v>15</v>
      </c>
      <c r="F32" s="18">
        <v>526</v>
      </c>
      <c r="G32" s="26">
        <v>28</v>
      </c>
      <c r="H32" s="26">
        <v>8</v>
      </c>
      <c r="I32" s="26">
        <v>79</v>
      </c>
      <c r="J32" s="26">
        <v>7</v>
      </c>
      <c r="K32" s="26">
        <v>79</v>
      </c>
      <c r="L32" s="26">
        <v>22</v>
      </c>
      <c r="M32" s="26">
        <v>13</v>
      </c>
      <c r="N32" s="26">
        <v>27</v>
      </c>
      <c r="O32" s="26">
        <v>83</v>
      </c>
      <c r="P32" s="26">
        <v>3</v>
      </c>
      <c r="Q32" s="26">
        <v>0</v>
      </c>
      <c r="R32" s="26">
        <v>6</v>
      </c>
      <c r="S32" s="26">
        <v>0</v>
      </c>
      <c r="T32" s="26"/>
      <c r="U32" s="26">
        <v>17</v>
      </c>
      <c r="V32" s="2">
        <f t="shared" si="0"/>
        <v>355</v>
      </c>
      <c r="W32" s="2">
        <f t="shared" si="1"/>
        <v>372</v>
      </c>
      <c r="X32" s="30">
        <f t="shared" si="2"/>
        <v>122</v>
      </c>
      <c r="Y32" s="30">
        <f t="shared" si="3"/>
        <v>114</v>
      </c>
    </row>
    <row r="33" spans="1:25" ht="12.75">
      <c r="A33" s="16">
        <v>14</v>
      </c>
      <c r="B33" s="16">
        <v>54</v>
      </c>
      <c r="C33" s="17" t="s">
        <v>17</v>
      </c>
      <c r="D33" s="25" t="s">
        <v>44</v>
      </c>
      <c r="E33" s="16" t="s">
        <v>14</v>
      </c>
      <c r="F33" s="18">
        <v>579</v>
      </c>
      <c r="G33" s="26">
        <v>29</v>
      </c>
      <c r="H33" s="26">
        <v>16</v>
      </c>
      <c r="I33" s="26">
        <v>117</v>
      </c>
      <c r="J33" s="26">
        <v>4</v>
      </c>
      <c r="K33" s="26">
        <v>101</v>
      </c>
      <c r="L33" s="26">
        <v>29</v>
      </c>
      <c r="M33" s="26">
        <v>11</v>
      </c>
      <c r="N33" s="26">
        <v>46</v>
      </c>
      <c r="O33" s="26">
        <v>0</v>
      </c>
      <c r="P33" s="26">
        <v>1</v>
      </c>
      <c r="Q33" s="26">
        <v>3</v>
      </c>
      <c r="R33" s="26">
        <v>9</v>
      </c>
      <c r="S33" s="26">
        <v>0</v>
      </c>
      <c r="T33" s="26"/>
      <c r="U33" s="26">
        <v>17</v>
      </c>
      <c r="V33" s="2">
        <f t="shared" si="0"/>
        <v>366</v>
      </c>
      <c r="W33" s="2">
        <f t="shared" si="1"/>
        <v>383</v>
      </c>
      <c r="X33" s="30">
        <f t="shared" si="2"/>
        <v>166</v>
      </c>
      <c r="Y33" s="30">
        <f t="shared" si="3"/>
        <v>141</v>
      </c>
    </row>
    <row r="34" spans="1:25" ht="12.75">
      <c r="A34" s="16">
        <v>14</v>
      </c>
      <c r="B34" s="16">
        <v>54</v>
      </c>
      <c r="C34" s="17" t="s">
        <v>17</v>
      </c>
      <c r="D34" s="25" t="s">
        <v>44</v>
      </c>
      <c r="E34" s="16" t="s">
        <v>15</v>
      </c>
      <c r="F34" s="18">
        <v>578</v>
      </c>
      <c r="G34" s="26">
        <v>33</v>
      </c>
      <c r="H34" s="26">
        <v>14</v>
      </c>
      <c r="I34" s="26">
        <v>118</v>
      </c>
      <c r="J34" s="26">
        <v>5</v>
      </c>
      <c r="K34" s="26">
        <v>80</v>
      </c>
      <c r="L34" s="26">
        <v>22</v>
      </c>
      <c r="M34" s="26">
        <v>9</v>
      </c>
      <c r="N34" s="26">
        <v>57</v>
      </c>
      <c r="O34" s="26">
        <v>1</v>
      </c>
      <c r="P34" s="26">
        <v>3</v>
      </c>
      <c r="Q34" s="26">
        <v>6</v>
      </c>
      <c r="R34" s="26">
        <v>18</v>
      </c>
      <c r="S34" s="26">
        <v>0</v>
      </c>
      <c r="T34" s="26">
        <v>0</v>
      </c>
      <c r="U34" s="26">
        <v>15</v>
      </c>
      <c r="V34" s="2">
        <f t="shared" si="0"/>
        <v>366</v>
      </c>
      <c r="W34" s="2">
        <f aca="true" t="shared" si="4" ref="W34:W45">SUM(U34:V34)</f>
        <v>381</v>
      </c>
      <c r="X34" s="30">
        <f t="shared" si="2"/>
        <v>170</v>
      </c>
      <c r="Y34" s="30">
        <f t="shared" si="3"/>
        <v>111</v>
      </c>
    </row>
    <row r="35" spans="1:25" ht="12.75">
      <c r="A35" s="16">
        <v>14</v>
      </c>
      <c r="B35" s="16">
        <v>54</v>
      </c>
      <c r="C35" s="17" t="s">
        <v>17</v>
      </c>
      <c r="D35" s="25" t="s">
        <v>44</v>
      </c>
      <c r="E35" s="16" t="s">
        <v>16</v>
      </c>
      <c r="F35" s="18">
        <v>578</v>
      </c>
      <c r="G35" s="26">
        <v>45</v>
      </c>
      <c r="H35" s="26">
        <v>26</v>
      </c>
      <c r="I35" s="26">
        <v>162</v>
      </c>
      <c r="J35" s="26">
        <v>4</v>
      </c>
      <c r="K35" s="26">
        <v>84</v>
      </c>
      <c r="L35" s="26">
        <v>19</v>
      </c>
      <c r="M35" s="26">
        <v>7</v>
      </c>
      <c r="N35" s="26">
        <v>45</v>
      </c>
      <c r="O35" s="26">
        <v>3</v>
      </c>
      <c r="P35" s="26">
        <v>5</v>
      </c>
      <c r="Q35" s="26">
        <v>0</v>
      </c>
      <c r="R35" s="26">
        <v>10</v>
      </c>
      <c r="S35" s="26">
        <v>0</v>
      </c>
      <c r="T35" s="26"/>
      <c r="U35" s="26">
        <v>11</v>
      </c>
      <c r="V35" s="2">
        <f t="shared" si="0"/>
        <v>410</v>
      </c>
      <c r="W35" s="2">
        <f t="shared" si="4"/>
        <v>421</v>
      </c>
      <c r="X35" s="30">
        <f t="shared" si="2"/>
        <v>237</v>
      </c>
      <c r="Y35" s="30">
        <f t="shared" si="3"/>
        <v>110</v>
      </c>
    </row>
    <row r="36" spans="1:25" ht="12.75">
      <c r="A36" s="16">
        <v>14</v>
      </c>
      <c r="B36" s="16">
        <v>54</v>
      </c>
      <c r="C36" s="17" t="s">
        <v>17</v>
      </c>
      <c r="D36" s="25" t="s">
        <v>45</v>
      </c>
      <c r="E36" s="16" t="s">
        <v>14</v>
      </c>
      <c r="F36" s="18">
        <v>488</v>
      </c>
      <c r="G36" s="26">
        <v>17</v>
      </c>
      <c r="H36" s="26">
        <v>8</v>
      </c>
      <c r="I36" s="26">
        <v>111</v>
      </c>
      <c r="J36" s="26">
        <v>0</v>
      </c>
      <c r="K36" s="26">
        <v>119</v>
      </c>
      <c r="L36" s="26">
        <v>4</v>
      </c>
      <c r="M36" s="26">
        <v>0</v>
      </c>
      <c r="N36" s="26">
        <v>41</v>
      </c>
      <c r="O36" s="26">
        <v>0</v>
      </c>
      <c r="P36" s="26">
        <v>5</v>
      </c>
      <c r="Q36" s="26">
        <v>5</v>
      </c>
      <c r="R36" s="26">
        <v>3</v>
      </c>
      <c r="S36" s="26">
        <v>2</v>
      </c>
      <c r="T36" s="26">
        <v>0</v>
      </c>
      <c r="U36" s="26">
        <v>13</v>
      </c>
      <c r="V36" s="2">
        <f t="shared" si="0"/>
        <v>315</v>
      </c>
      <c r="W36" s="2">
        <f t="shared" si="4"/>
        <v>328</v>
      </c>
      <c r="X36" s="30">
        <f t="shared" si="2"/>
        <v>136</v>
      </c>
      <c r="Y36" s="30">
        <f t="shared" si="3"/>
        <v>123</v>
      </c>
    </row>
    <row r="37" spans="1:25" ht="12.75">
      <c r="A37" s="16">
        <v>14</v>
      </c>
      <c r="B37" s="16">
        <v>54</v>
      </c>
      <c r="C37" s="17" t="s">
        <v>17</v>
      </c>
      <c r="D37" s="25" t="s">
        <v>45</v>
      </c>
      <c r="E37" s="16" t="s">
        <v>15</v>
      </c>
      <c r="F37" s="18">
        <v>488</v>
      </c>
      <c r="G37" s="26">
        <v>30</v>
      </c>
      <c r="H37" s="26">
        <v>5</v>
      </c>
      <c r="I37" s="26">
        <v>96</v>
      </c>
      <c r="J37" s="26">
        <v>0</v>
      </c>
      <c r="K37" s="26">
        <v>147</v>
      </c>
      <c r="L37" s="26">
        <v>9</v>
      </c>
      <c r="M37" s="26">
        <v>0</v>
      </c>
      <c r="N37" s="26">
        <v>19</v>
      </c>
      <c r="O37" s="26">
        <v>4</v>
      </c>
      <c r="P37" s="26">
        <v>7</v>
      </c>
      <c r="Q37" s="26">
        <v>8</v>
      </c>
      <c r="R37" s="26">
        <v>2</v>
      </c>
      <c r="S37" s="26">
        <v>0</v>
      </c>
      <c r="T37" s="26"/>
      <c r="U37" s="26">
        <v>15</v>
      </c>
      <c r="V37" s="2">
        <f t="shared" si="0"/>
        <v>327</v>
      </c>
      <c r="W37" s="2">
        <f t="shared" si="4"/>
        <v>342</v>
      </c>
      <c r="X37" s="30">
        <f t="shared" si="2"/>
        <v>131</v>
      </c>
      <c r="Y37" s="30">
        <f t="shared" si="3"/>
        <v>156</v>
      </c>
    </row>
    <row r="38" spans="1:25" ht="12.75">
      <c r="A38" s="16">
        <v>14</v>
      </c>
      <c r="B38" s="16">
        <v>54</v>
      </c>
      <c r="C38" s="17" t="s">
        <v>17</v>
      </c>
      <c r="D38" s="25" t="s">
        <v>46</v>
      </c>
      <c r="E38" s="16" t="s">
        <v>14</v>
      </c>
      <c r="F38" s="18">
        <v>551</v>
      </c>
      <c r="G38" s="26">
        <v>26</v>
      </c>
      <c r="H38" s="26">
        <v>25</v>
      </c>
      <c r="I38" s="26">
        <v>105</v>
      </c>
      <c r="J38" s="26">
        <v>8</v>
      </c>
      <c r="K38" s="26">
        <v>104</v>
      </c>
      <c r="L38" s="26">
        <v>7</v>
      </c>
      <c r="M38" s="26">
        <v>7</v>
      </c>
      <c r="N38" s="26">
        <v>92</v>
      </c>
      <c r="O38" s="26">
        <v>0</v>
      </c>
      <c r="P38" s="26">
        <v>13</v>
      </c>
      <c r="Q38" s="26">
        <v>4</v>
      </c>
      <c r="R38" s="26">
        <v>10</v>
      </c>
      <c r="S38" s="26">
        <v>1</v>
      </c>
      <c r="T38" s="26"/>
      <c r="U38" s="26">
        <v>12</v>
      </c>
      <c r="V38" s="2">
        <f t="shared" si="0"/>
        <v>402</v>
      </c>
      <c r="W38" s="2">
        <f t="shared" si="4"/>
        <v>414</v>
      </c>
      <c r="X38" s="30">
        <f t="shared" si="2"/>
        <v>164</v>
      </c>
      <c r="Y38" s="30">
        <f t="shared" si="3"/>
        <v>118</v>
      </c>
    </row>
    <row r="39" spans="1:25" ht="12.75">
      <c r="A39" s="16">
        <v>14</v>
      </c>
      <c r="B39" s="16">
        <v>54</v>
      </c>
      <c r="C39" s="17" t="s">
        <v>17</v>
      </c>
      <c r="D39" s="25" t="s">
        <v>46</v>
      </c>
      <c r="E39" s="16" t="s">
        <v>15</v>
      </c>
      <c r="F39" s="18">
        <v>550</v>
      </c>
      <c r="G39" s="26">
        <v>31</v>
      </c>
      <c r="H39" s="26">
        <v>28</v>
      </c>
      <c r="I39" s="26">
        <v>89</v>
      </c>
      <c r="J39" s="26">
        <v>12</v>
      </c>
      <c r="K39" s="26">
        <v>115</v>
      </c>
      <c r="L39" s="26">
        <v>3</v>
      </c>
      <c r="M39" s="26">
        <v>11</v>
      </c>
      <c r="N39" s="26">
        <v>77</v>
      </c>
      <c r="O39" s="26">
        <v>1</v>
      </c>
      <c r="P39" s="26">
        <v>11</v>
      </c>
      <c r="Q39" s="26">
        <v>1</v>
      </c>
      <c r="R39" s="26">
        <v>12</v>
      </c>
      <c r="S39" s="26">
        <v>0</v>
      </c>
      <c r="T39" s="26"/>
      <c r="U39" s="26">
        <v>13</v>
      </c>
      <c r="V39" s="2">
        <f t="shared" si="0"/>
        <v>391</v>
      </c>
      <c r="W39" s="2">
        <f t="shared" si="4"/>
        <v>404</v>
      </c>
      <c r="X39" s="30">
        <f t="shared" si="2"/>
        <v>160</v>
      </c>
      <c r="Y39" s="30">
        <f t="shared" si="3"/>
        <v>129</v>
      </c>
    </row>
    <row r="40" spans="1:25" ht="12.75">
      <c r="A40" s="16">
        <v>14</v>
      </c>
      <c r="B40" s="16">
        <v>54</v>
      </c>
      <c r="C40" s="17" t="s">
        <v>17</v>
      </c>
      <c r="D40" s="25" t="s">
        <v>47</v>
      </c>
      <c r="E40" s="16" t="s">
        <v>14</v>
      </c>
      <c r="F40" s="18">
        <v>671</v>
      </c>
      <c r="G40" s="26">
        <v>57</v>
      </c>
      <c r="H40" s="26">
        <v>43</v>
      </c>
      <c r="I40" s="26">
        <v>128</v>
      </c>
      <c r="J40" s="26">
        <v>7</v>
      </c>
      <c r="K40" s="26">
        <v>149</v>
      </c>
      <c r="L40" s="26">
        <v>11</v>
      </c>
      <c r="M40" s="26">
        <v>2</v>
      </c>
      <c r="N40" s="26">
        <v>32</v>
      </c>
      <c r="O40" s="26">
        <v>4</v>
      </c>
      <c r="P40" s="26">
        <v>5</v>
      </c>
      <c r="Q40" s="26">
        <v>0</v>
      </c>
      <c r="R40" s="26">
        <v>10</v>
      </c>
      <c r="S40" s="26">
        <v>2</v>
      </c>
      <c r="T40" s="26"/>
      <c r="U40" s="26">
        <v>25</v>
      </c>
      <c r="V40" s="2">
        <f t="shared" si="0"/>
        <v>450</v>
      </c>
      <c r="W40" s="2">
        <f t="shared" si="4"/>
        <v>475</v>
      </c>
      <c r="X40" s="30">
        <f t="shared" si="2"/>
        <v>235</v>
      </c>
      <c r="Y40" s="30">
        <f t="shared" si="3"/>
        <v>162</v>
      </c>
    </row>
    <row r="41" spans="1:25" ht="12.75">
      <c r="A41" s="16">
        <v>14</v>
      </c>
      <c r="B41" s="16">
        <v>54</v>
      </c>
      <c r="C41" s="17" t="s">
        <v>17</v>
      </c>
      <c r="D41" s="25" t="s">
        <v>47</v>
      </c>
      <c r="E41" s="16" t="s">
        <v>15</v>
      </c>
      <c r="F41" s="18">
        <v>670</v>
      </c>
      <c r="G41" s="26">
        <v>44</v>
      </c>
      <c r="H41" s="26">
        <v>36</v>
      </c>
      <c r="I41" s="26">
        <v>130</v>
      </c>
      <c r="J41" s="26">
        <v>9</v>
      </c>
      <c r="K41" s="26">
        <v>156</v>
      </c>
      <c r="L41" s="26">
        <v>11</v>
      </c>
      <c r="M41" s="26">
        <v>13</v>
      </c>
      <c r="N41" s="26">
        <v>32</v>
      </c>
      <c r="O41" s="26">
        <v>4</v>
      </c>
      <c r="P41" s="26">
        <v>4</v>
      </c>
      <c r="Q41" s="26">
        <v>5</v>
      </c>
      <c r="R41" s="26">
        <v>14</v>
      </c>
      <c r="S41" s="26">
        <v>4</v>
      </c>
      <c r="T41" s="26"/>
      <c r="U41" s="26">
        <v>23</v>
      </c>
      <c r="V41" s="2">
        <f t="shared" si="0"/>
        <v>462</v>
      </c>
      <c r="W41" s="2">
        <f t="shared" si="4"/>
        <v>485</v>
      </c>
      <c r="X41" s="30">
        <f t="shared" si="2"/>
        <v>219</v>
      </c>
      <c r="Y41" s="30">
        <f t="shared" si="3"/>
        <v>180</v>
      </c>
    </row>
    <row r="42" spans="1:25" ht="12.75">
      <c r="A42" s="16">
        <v>14</v>
      </c>
      <c r="B42" s="16">
        <v>54</v>
      </c>
      <c r="C42" s="17" t="s">
        <v>17</v>
      </c>
      <c r="D42" s="25" t="s">
        <v>48</v>
      </c>
      <c r="E42" s="16" t="s">
        <v>14</v>
      </c>
      <c r="F42" s="18">
        <v>508</v>
      </c>
      <c r="G42" s="26">
        <v>48</v>
      </c>
      <c r="H42" s="26">
        <v>26</v>
      </c>
      <c r="I42" s="26">
        <v>126</v>
      </c>
      <c r="J42" s="26">
        <v>13</v>
      </c>
      <c r="K42" s="26">
        <v>92</v>
      </c>
      <c r="L42" s="26">
        <v>10</v>
      </c>
      <c r="M42" s="26">
        <v>5</v>
      </c>
      <c r="N42" s="26">
        <v>25</v>
      </c>
      <c r="O42" s="26">
        <v>3</v>
      </c>
      <c r="P42" s="26">
        <v>2</v>
      </c>
      <c r="Q42" s="26">
        <v>2</v>
      </c>
      <c r="R42" s="26">
        <v>9</v>
      </c>
      <c r="S42" s="26">
        <v>0</v>
      </c>
      <c r="T42" s="26"/>
      <c r="U42" s="26">
        <v>16</v>
      </c>
      <c r="V42" s="2">
        <f t="shared" si="0"/>
        <v>361</v>
      </c>
      <c r="W42" s="2">
        <f t="shared" si="4"/>
        <v>377</v>
      </c>
      <c r="X42" s="30">
        <f t="shared" si="2"/>
        <v>213</v>
      </c>
      <c r="Y42" s="30">
        <f t="shared" si="3"/>
        <v>107</v>
      </c>
    </row>
    <row r="43" spans="1:25" ht="12.75">
      <c r="A43" s="16">
        <v>14</v>
      </c>
      <c r="B43" s="16">
        <v>54</v>
      </c>
      <c r="C43" s="17" t="s">
        <v>17</v>
      </c>
      <c r="D43" s="25" t="s">
        <v>48</v>
      </c>
      <c r="E43" s="16" t="s">
        <v>15</v>
      </c>
      <c r="F43" s="18">
        <v>508</v>
      </c>
      <c r="G43" s="26">
        <v>65</v>
      </c>
      <c r="H43" s="26">
        <v>10</v>
      </c>
      <c r="I43" s="26">
        <v>96</v>
      </c>
      <c r="J43" s="26">
        <v>0</v>
      </c>
      <c r="K43" s="26">
        <v>115</v>
      </c>
      <c r="L43" s="26">
        <v>10</v>
      </c>
      <c r="M43" s="26">
        <v>0</v>
      </c>
      <c r="N43" s="26">
        <v>31</v>
      </c>
      <c r="O43" s="26">
        <v>1</v>
      </c>
      <c r="P43" s="26">
        <v>1</v>
      </c>
      <c r="Q43" s="26">
        <v>1</v>
      </c>
      <c r="R43" s="26">
        <v>4</v>
      </c>
      <c r="S43" s="26">
        <v>3</v>
      </c>
      <c r="T43" s="26"/>
      <c r="U43" s="26">
        <v>14</v>
      </c>
      <c r="V43" s="2">
        <f t="shared" si="0"/>
        <v>337</v>
      </c>
      <c r="W43" s="2">
        <f t="shared" si="4"/>
        <v>351</v>
      </c>
      <c r="X43" s="30">
        <f t="shared" si="2"/>
        <v>171</v>
      </c>
      <c r="Y43" s="30">
        <f t="shared" si="3"/>
        <v>125</v>
      </c>
    </row>
    <row r="44" spans="1:25" ht="12.75">
      <c r="A44" s="16">
        <v>14</v>
      </c>
      <c r="B44" s="16">
        <v>54</v>
      </c>
      <c r="C44" s="17" t="s">
        <v>17</v>
      </c>
      <c r="D44" s="25" t="s">
        <v>49</v>
      </c>
      <c r="E44" s="16" t="s">
        <v>14</v>
      </c>
      <c r="F44" s="18">
        <v>649</v>
      </c>
      <c r="G44" s="26">
        <v>48</v>
      </c>
      <c r="H44" s="26">
        <v>17</v>
      </c>
      <c r="I44" s="26">
        <v>128</v>
      </c>
      <c r="J44" s="26">
        <v>7</v>
      </c>
      <c r="K44" s="26">
        <v>117</v>
      </c>
      <c r="L44" s="26">
        <v>9</v>
      </c>
      <c r="M44" s="26">
        <v>15</v>
      </c>
      <c r="N44" s="26">
        <v>46</v>
      </c>
      <c r="O44" s="26">
        <v>1</v>
      </c>
      <c r="P44" s="26">
        <v>19</v>
      </c>
      <c r="Q44" s="26">
        <v>0</v>
      </c>
      <c r="R44" s="26">
        <v>3</v>
      </c>
      <c r="S44" s="26">
        <v>0</v>
      </c>
      <c r="T44" s="26"/>
      <c r="U44" s="26">
        <v>16</v>
      </c>
      <c r="V44" s="2">
        <f t="shared" si="0"/>
        <v>410</v>
      </c>
      <c r="W44" s="2">
        <f t="shared" si="4"/>
        <v>426</v>
      </c>
      <c r="X44" s="30">
        <f t="shared" si="2"/>
        <v>200</v>
      </c>
      <c r="Y44" s="30">
        <f t="shared" si="3"/>
        <v>141</v>
      </c>
    </row>
    <row r="45" spans="1:25" ht="12.75">
      <c r="A45" s="16">
        <v>14</v>
      </c>
      <c r="B45" s="16">
        <v>54</v>
      </c>
      <c r="C45" s="17" t="s">
        <v>17</v>
      </c>
      <c r="D45" s="25" t="s">
        <v>49</v>
      </c>
      <c r="E45" s="16" t="s">
        <v>15</v>
      </c>
      <c r="F45" s="18">
        <v>648</v>
      </c>
      <c r="G45" s="26">
        <v>41</v>
      </c>
      <c r="H45" s="26">
        <v>10</v>
      </c>
      <c r="I45" s="26">
        <v>131</v>
      </c>
      <c r="J45" s="26">
        <v>8</v>
      </c>
      <c r="K45" s="26">
        <v>130</v>
      </c>
      <c r="L45" s="26">
        <v>13</v>
      </c>
      <c r="M45" s="26">
        <v>5</v>
      </c>
      <c r="N45" s="26">
        <v>36</v>
      </c>
      <c r="O45" s="26">
        <v>3</v>
      </c>
      <c r="P45" s="26">
        <v>17</v>
      </c>
      <c r="Q45" s="26">
        <v>1</v>
      </c>
      <c r="R45" s="26">
        <v>9</v>
      </c>
      <c r="S45" s="26">
        <v>0</v>
      </c>
      <c r="T45" s="26"/>
      <c r="U45" s="26">
        <v>17</v>
      </c>
      <c r="V45" s="2">
        <f t="shared" si="0"/>
        <v>404</v>
      </c>
      <c r="W45" s="2">
        <f t="shared" si="4"/>
        <v>421</v>
      </c>
      <c r="X45" s="30">
        <f t="shared" si="2"/>
        <v>190</v>
      </c>
      <c r="Y45" s="30">
        <f t="shared" si="3"/>
        <v>148</v>
      </c>
    </row>
    <row r="46" spans="1:25" ht="12.75">
      <c r="A46" s="5"/>
      <c r="B46" s="5"/>
      <c r="C46" s="6"/>
      <c r="D46" s="5"/>
      <c r="E46" s="5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  <c r="Y46" s="9"/>
    </row>
    <row r="47" spans="1:25" s="11" customFormat="1" ht="15.75">
      <c r="A47" s="10"/>
      <c r="B47" s="10"/>
      <c r="C47" s="10"/>
      <c r="D47" s="10"/>
      <c r="E47" s="12">
        <f>SUBTOTAL(3,E5:E45)</f>
        <v>41</v>
      </c>
      <c r="F47" s="12">
        <f aca="true" t="shared" si="5" ref="F47:W47">SUBTOTAL(9,F5:F45)</f>
        <v>22469</v>
      </c>
      <c r="G47" s="12">
        <f t="shared" si="5"/>
        <v>1554</v>
      </c>
      <c r="H47" s="12">
        <f t="shared" si="5"/>
        <v>723</v>
      </c>
      <c r="I47" s="12">
        <f t="shared" si="5"/>
        <v>3489</v>
      </c>
      <c r="J47" s="12">
        <f t="shared" si="5"/>
        <v>242</v>
      </c>
      <c r="K47" s="12">
        <f t="shared" si="5"/>
        <v>4207</v>
      </c>
      <c r="L47" s="12">
        <f t="shared" si="5"/>
        <v>450</v>
      </c>
      <c r="M47" s="12">
        <f t="shared" si="5"/>
        <v>301</v>
      </c>
      <c r="N47" s="12">
        <f t="shared" si="5"/>
        <v>2443</v>
      </c>
      <c r="O47" s="12">
        <f t="shared" si="5"/>
        <v>391</v>
      </c>
      <c r="P47" s="12">
        <f t="shared" si="5"/>
        <v>589</v>
      </c>
      <c r="Q47" s="12">
        <f t="shared" si="5"/>
        <v>180</v>
      </c>
      <c r="R47" s="12">
        <f t="shared" si="5"/>
        <v>439</v>
      </c>
      <c r="S47" s="12">
        <f t="shared" si="5"/>
        <v>54</v>
      </c>
      <c r="T47" s="12">
        <f t="shared" si="5"/>
        <v>2</v>
      </c>
      <c r="U47" s="12">
        <f t="shared" si="5"/>
        <v>566</v>
      </c>
      <c r="V47" s="12">
        <f t="shared" si="5"/>
        <v>15064</v>
      </c>
      <c r="W47" s="12">
        <f t="shared" si="5"/>
        <v>15630</v>
      </c>
      <c r="X47" s="12">
        <f>SUBTOTAL(9,X5:X45)</f>
        <v>6008</v>
      </c>
      <c r="Y47" s="12">
        <f>SUBTOTAL(9,Y5:Y45)</f>
        <v>4958</v>
      </c>
    </row>
    <row r="48" spans="22:23" ht="15.75">
      <c r="V48" s="14"/>
      <c r="W48" s="14"/>
    </row>
    <row r="49" spans="6:25" ht="15.75">
      <c r="F49" s="3" t="s">
        <v>18</v>
      </c>
      <c r="G49" s="14">
        <f aca="true" t="shared" si="6" ref="G49:U49">IF($W$47=0," ",(G47/$W$47))</f>
        <v>0.09942418426103647</v>
      </c>
      <c r="H49" s="14">
        <f t="shared" si="6"/>
        <v>0.04625719769673704</v>
      </c>
      <c r="I49" s="14">
        <f t="shared" si="6"/>
        <v>0.22322456813819577</v>
      </c>
      <c r="J49" s="14">
        <f t="shared" si="6"/>
        <v>0.01548304542546385</v>
      </c>
      <c r="K49" s="14">
        <f t="shared" si="6"/>
        <v>0.2691618682021753</v>
      </c>
      <c r="L49" s="14">
        <f t="shared" si="6"/>
        <v>0.028790786948176585</v>
      </c>
      <c r="M49" s="14">
        <f t="shared" si="6"/>
        <v>0.01925783749200256</v>
      </c>
      <c r="N49" s="14">
        <f t="shared" si="6"/>
        <v>0.15630198336532308</v>
      </c>
      <c r="O49" s="14">
        <f t="shared" si="6"/>
        <v>0.025015994881637877</v>
      </c>
      <c r="P49" s="14">
        <f t="shared" si="6"/>
        <v>0.037683941138835574</v>
      </c>
      <c r="Q49" s="14">
        <f t="shared" si="6"/>
        <v>0.011516314779270634</v>
      </c>
      <c r="R49" s="14">
        <f t="shared" si="6"/>
        <v>0.028087012156110047</v>
      </c>
      <c r="S49" s="14">
        <f t="shared" si="6"/>
        <v>0.00345489443378119</v>
      </c>
      <c r="T49" s="14">
        <f t="shared" si="6"/>
        <v>0.00012795905310300704</v>
      </c>
      <c r="U49" s="14">
        <f t="shared" si="6"/>
        <v>0.036212412028150995</v>
      </c>
      <c r="V49" s="14"/>
      <c r="W49" s="14"/>
      <c r="X49" s="14">
        <f>IF($W$47=0," ",(X47/$W$47))</f>
        <v>0.38438899552143313</v>
      </c>
      <c r="Y49" s="14">
        <f>IF($W$47=0," ",(Y47/$W$47))</f>
        <v>0.31721049264235446</v>
      </c>
    </row>
    <row r="50" spans="6:25" ht="15.75">
      <c r="F50" s="3" t="s">
        <v>19</v>
      </c>
      <c r="G50" s="15">
        <f aca="true" t="shared" si="7" ref="G50:S50">IF(G49=" "," ",MAX(rango1)-G49)</f>
        <v>0.28496481126039663</v>
      </c>
      <c r="H50" s="15">
        <f>IF(H49=" "," ",MAX(rango1)-H49)</f>
        <v>0.3381317978246961</v>
      </c>
      <c r="I50" s="15">
        <f>IF(I49=" "," ",MAX(rango1)-I49)</f>
        <v>0.16116442738323736</v>
      </c>
      <c r="J50" s="15">
        <f>IF(J49=" "," ",MAX(rango1)-J49)</f>
        <v>0.36890595009596927</v>
      </c>
      <c r="K50" s="15">
        <f t="shared" si="7"/>
        <v>0.11522712731925783</v>
      </c>
      <c r="L50" s="15">
        <f>IF(L49=" "," ",MAX(rango1)-L49)</f>
        <v>0.3555982085732565</v>
      </c>
      <c r="M50" s="15">
        <f>IF(M49=" "," ",MAX(rango1)-M49)</f>
        <v>0.3651311580294306</v>
      </c>
      <c r="N50" s="15">
        <f t="shared" si="7"/>
        <v>0.22808701215611005</v>
      </c>
      <c r="O50" s="15">
        <f t="shared" si="7"/>
        <v>0.35937300063979527</v>
      </c>
      <c r="P50" s="15">
        <f t="shared" si="7"/>
        <v>0.3467050543825976</v>
      </c>
      <c r="Q50" s="15">
        <f t="shared" si="7"/>
        <v>0.3728726807421625</v>
      </c>
      <c r="R50" s="15">
        <f t="shared" si="7"/>
        <v>0.3563019833653231</v>
      </c>
      <c r="S50" s="15">
        <f t="shared" si="7"/>
        <v>0.38093410108765197</v>
      </c>
      <c r="T50" s="15">
        <f>IF(T49=" "," ",MAX(rango1)-T49)</f>
        <v>0.3842610364683301</v>
      </c>
      <c r="U50" s="15">
        <f>IF(U49=" "," ",MAX(rango1)-U49)</f>
        <v>0.3481765834932821</v>
      </c>
      <c r="V50" s="14"/>
      <c r="W50" s="14"/>
      <c r="X50" s="15">
        <f>IF(X49=" "," ",MAX(rango1)-X49)</f>
        <v>0</v>
      </c>
      <c r="Y50" s="15">
        <f>IF(Y49=" "," ",MAX(rango1)-Y49)</f>
        <v>0.06717850287907867</v>
      </c>
    </row>
    <row r="53" ht="40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spans="24:25" ht="26.25" customHeight="1">
      <c r="X62" s="11"/>
      <c r="Y62" s="11"/>
    </row>
    <row r="63" ht="26.25" customHeight="1"/>
    <row r="64" ht="26.25" customHeight="1"/>
  </sheetData>
  <sheetProtection/>
  <mergeCells count="1">
    <mergeCell ref="X1:Y1"/>
  </mergeCells>
  <dataValidations count="1">
    <dataValidation type="whole" operator="greaterThanOrEqual" allowBlank="1" showInputMessage="1" showErrorMessage="1" sqref="G5:U4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120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2015-11-17T14:59:03Z</cp:lastPrinted>
  <dcterms:created xsi:type="dcterms:W3CDTF">2009-06-28T01:23:28Z</dcterms:created>
  <dcterms:modified xsi:type="dcterms:W3CDTF">2015-11-17T14:59:16Z</dcterms:modified>
  <cp:category/>
  <cp:version/>
  <cp:contentType/>
  <cp:contentStatus/>
</cp:coreProperties>
</file>