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CARDENAS" sheetId="1" r:id="rId1"/>
  </sheets>
  <definedNames>
    <definedName name="PAN">'CARDENAS'!$H:$H</definedName>
    <definedName name="PRI">'CARDENAS'!$L:$L</definedName>
    <definedName name="rango1">'CARDENAS'!$H$37:$T$37,'CARDENAS'!$U$37,'CARDENAS'!$V$37,'CARDENAS'!$Y$37:$AA$37</definedName>
    <definedName name="_xlnm.Print_Titles" localSheetId="0">'CARDENAS'!$1:$3</definedName>
  </definedNames>
  <calcPr fullCalcOnLoad="1"/>
</workbook>
</file>

<file path=xl/sharedStrings.xml><?xml version="1.0" encoding="utf-8"?>
<sst xmlns="http://schemas.openxmlformats.org/spreadsheetml/2006/main" count="112" uniqueCount="40">
  <si>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</si>
  <si>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</si>
  <si>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</si>
  <si>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</si>
  <si>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</si>
  <si>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</si>
  <si>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</si>
  <si>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</si>
  <si>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</si>
  <si>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</si>
  <si>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</si>
  <si>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</si>
  <si>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</si>
  <si>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</si>
  <si>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</si>
  <si>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</si>
  <si>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</si>
  <si>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CARDENAS</t>
  </si>
  <si>
    <t>% de Votacion</t>
  </si>
  <si>
    <t>Dif. con 1°</t>
  </si>
  <si>
    <t xml:space="preserve">PARTIDOS POLÍTICOS </t>
  </si>
  <si>
    <t>PNA</t>
  </si>
  <si>
    <t>PRI-PVEM-PNA</t>
  </si>
  <si>
    <t>PMC</t>
  </si>
  <si>
    <t>MORENA</t>
  </si>
  <si>
    <t>No Mpio</t>
  </si>
  <si>
    <t xml:space="preserve"> Seccion</t>
  </si>
  <si>
    <t>ES1</t>
  </si>
  <si>
    <t>ALIANZA</t>
  </si>
  <si>
    <t>PAN-PT-PMC</t>
  </si>
  <si>
    <t>CI</t>
  </si>
  <si>
    <t>FLORENCIIO ARECHAR CASTRELLON</t>
  </si>
  <si>
    <t>PRD-PCP</t>
  </si>
  <si>
    <t>PEDRO ALBERTO TOVAR GARCIA</t>
  </si>
  <si>
    <t>JORGE OMAR MUÑOZ MARTINEZ "MELONES"</t>
  </si>
  <si>
    <t>ANTONIO AGRIPINO ZUÑIGA VERASTEGUI</t>
  </si>
  <si>
    <t>AYUNTAMIENTOS resultados por casilla 7-JUN-2015 (CEEPAC)</t>
  </si>
  <si>
    <t>GILDARDO RIOS HERNANDEZ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</si>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</sst>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577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158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34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973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showOutlineSymbols="0" zoomScale="70" zoomScaleNormal="70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40" sqref="P40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2.5742187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9" width="13.140625" style="3" customWidth="1"/>
    <col min="10" max="10" width="12.57421875" style="3" customWidth="1"/>
    <col min="11" max="12" width="13.28125" style="3" customWidth="1"/>
    <col min="13" max="13" width="13.57421875" style="3" customWidth="1"/>
    <col min="14" max="14" width="12.57421875" style="3" customWidth="1"/>
    <col min="15" max="15" width="14.28125" style="3" customWidth="1"/>
    <col min="16" max="16" width="13.28125" style="3" customWidth="1"/>
    <col min="17" max="17" width="14.28125" style="3" customWidth="1"/>
    <col min="18" max="18" width="13.421875" style="3" customWidth="1"/>
    <col min="19" max="19" width="14.28125" style="3" customWidth="1"/>
    <col min="20" max="20" width="11.42187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7109375" style="4" customWidth="1"/>
    <col min="26" max="26" width="13.140625" style="4" customWidth="1"/>
    <col min="27" max="27" width="12.57421875" style="4" customWidth="1"/>
    <col min="28" max="16384" width="11.421875" style="3" customWidth="1"/>
  </cols>
  <sheetData>
    <row r="1" spans="1:27" ht="12.75" customHeight="1">
      <c r="A1" s="1" t="s">
        <v>36</v>
      </c>
      <c r="B1" s="1"/>
      <c r="H1" s="27" t="s">
        <v>20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Y1" s="33"/>
      <c r="Z1" s="33"/>
      <c r="AA1" s="33"/>
    </row>
    <row r="2" spans="1:27" ht="28.5" customHeight="1">
      <c r="A2" s="1"/>
      <c r="B2" s="1"/>
      <c r="H2" s="23"/>
      <c r="I2" s="24"/>
      <c r="J2" s="24"/>
      <c r="K2" s="24" t="s">
        <v>28</v>
      </c>
      <c r="L2" s="24"/>
      <c r="M2" s="24"/>
      <c r="N2" s="24"/>
      <c r="O2" s="24" t="s">
        <v>28</v>
      </c>
      <c r="P2" s="24"/>
      <c r="Q2" s="24"/>
      <c r="R2" s="24" t="s">
        <v>28</v>
      </c>
      <c r="S2" s="24"/>
      <c r="T2" s="24"/>
      <c r="Y2" s="31" t="s">
        <v>17</v>
      </c>
      <c r="Z2" s="31" t="s">
        <v>17</v>
      </c>
      <c r="AA2" s="31" t="s">
        <v>17</v>
      </c>
    </row>
    <row r="3" spans="1:27" s="13" customFormat="1" ht="45" customHeight="1">
      <c r="A3" s="19" t="s">
        <v>0</v>
      </c>
      <c r="B3" s="19" t="s">
        <v>38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7</v>
      </c>
      <c r="J3" s="19" t="s">
        <v>23</v>
      </c>
      <c r="K3" s="20" t="s">
        <v>29</v>
      </c>
      <c r="L3" s="19" t="s">
        <v>5</v>
      </c>
      <c r="M3" s="19" t="s">
        <v>8</v>
      </c>
      <c r="N3" s="19" t="s">
        <v>21</v>
      </c>
      <c r="O3" s="20" t="s">
        <v>22</v>
      </c>
      <c r="P3" s="19" t="s">
        <v>6</v>
      </c>
      <c r="Q3" s="19" t="s">
        <v>9</v>
      </c>
      <c r="R3" s="20" t="s">
        <v>32</v>
      </c>
      <c r="S3" s="19" t="s">
        <v>24</v>
      </c>
      <c r="T3" s="19" t="s">
        <v>30</v>
      </c>
      <c r="U3" s="19" t="s">
        <v>10</v>
      </c>
      <c r="V3" s="19" t="s">
        <v>12</v>
      </c>
      <c r="W3" s="19" t="s">
        <v>11</v>
      </c>
      <c r="X3" s="19" t="s">
        <v>13</v>
      </c>
      <c r="Y3" s="20" t="s">
        <v>29</v>
      </c>
      <c r="Z3" s="20" t="s">
        <v>22</v>
      </c>
      <c r="AA3" s="20" t="s">
        <v>32</v>
      </c>
    </row>
    <row r="4" spans="1:27" s="32" customFormat="1" ht="45" customHeight="1">
      <c r="A4" s="21"/>
      <c r="B4" s="21"/>
      <c r="C4" s="21"/>
      <c r="D4" s="21"/>
      <c r="E4" s="21"/>
      <c r="F4" s="21"/>
      <c r="G4" s="21"/>
      <c r="H4" s="21" t="s">
        <v>33</v>
      </c>
      <c r="I4" s="22" t="s">
        <v>33</v>
      </c>
      <c r="J4" s="21" t="s">
        <v>33</v>
      </c>
      <c r="K4" s="20" t="s">
        <v>33</v>
      </c>
      <c r="L4" s="21" t="s">
        <v>34</v>
      </c>
      <c r="M4" s="21" t="s">
        <v>34</v>
      </c>
      <c r="N4" s="21" t="s">
        <v>34</v>
      </c>
      <c r="O4" s="20" t="s">
        <v>34</v>
      </c>
      <c r="P4" s="22" t="s">
        <v>35</v>
      </c>
      <c r="Q4" s="22" t="s">
        <v>35</v>
      </c>
      <c r="R4" s="20" t="s">
        <v>35</v>
      </c>
      <c r="S4" s="21" t="s">
        <v>37</v>
      </c>
      <c r="T4" s="21" t="s">
        <v>31</v>
      </c>
      <c r="U4" s="21"/>
      <c r="V4" s="21"/>
      <c r="W4" s="21"/>
      <c r="X4" s="21"/>
      <c r="Y4" s="20" t="s">
        <v>33</v>
      </c>
      <c r="Z4" s="20" t="s">
        <v>34</v>
      </c>
      <c r="AA4" s="20" t="s">
        <v>35</v>
      </c>
    </row>
    <row r="5" spans="1:27" ht="12.75">
      <c r="A5" s="16">
        <v>11</v>
      </c>
      <c r="B5" s="16">
        <v>1</v>
      </c>
      <c r="C5" s="16">
        <v>5</v>
      </c>
      <c r="D5" s="17" t="s">
        <v>17</v>
      </c>
      <c r="E5" s="25">
        <v>78</v>
      </c>
      <c r="F5" s="16" t="s">
        <v>14</v>
      </c>
      <c r="G5" s="18">
        <v>387</v>
      </c>
      <c r="H5" s="26">
        <v>129</v>
      </c>
      <c r="I5" s="26">
        <v>6</v>
      </c>
      <c r="J5" s="26">
        <v>1</v>
      </c>
      <c r="K5" s="29">
        <v>4</v>
      </c>
      <c r="L5" s="26">
        <v>71</v>
      </c>
      <c r="M5" s="26">
        <v>7</v>
      </c>
      <c r="N5" s="26">
        <v>5</v>
      </c>
      <c r="O5" s="29">
        <v>3</v>
      </c>
      <c r="P5" s="26">
        <v>3</v>
      </c>
      <c r="Q5" s="26">
        <v>0</v>
      </c>
      <c r="R5" s="29">
        <v>2</v>
      </c>
      <c r="S5" s="26">
        <v>4</v>
      </c>
      <c r="T5" s="26">
        <v>7</v>
      </c>
      <c r="U5" s="26">
        <v>0</v>
      </c>
      <c r="V5" s="26">
        <v>4</v>
      </c>
      <c r="W5" s="2">
        <f aca="true" t="shared" si="0" ref="W5:W33">SUM($H5:$U5)</f>
        <v>242</v>
      </c>
      <c r="X5" s="2">
        <f aca="true" t="shared" si="1" ref="X5:X32">SUM(V5:W5)</f>
        <v>246</v>
      </c>
      <c r="Y5" s="30">
        <f aca="true" t="shared" si="2" ref="Y5:Y33">H5+I5+J5+K5</f>
        <v>140</v>
      </c>
      <c r="Z5" s="30">
        <f aca="true" t="shared" si="3" ref="Z5:Z33">L5+M5+N5+O5</f>
        <v>86</v>
      </c>
      <c r="AA5" s="30">
        <f aca="true" t="shared" si="4" ref="AA5:AA33">P5+Q5+R5</f>
        <v>5</v>
      </c>
    </row>
    <row r="6" spans="1:27" ht="12.75">
      <c r="A6" s="16">
        <v>11</v>
      </c>
      <c r="B6" s="16">
        <v>1</v>
      </c>
      <c r="C6" s="16">
        <v>5</v>
      </c>
      <c r="D6" s="17" t="s">
        <v>17</v>
      </c>
      <c r="E6" s="25">
        <v>78</v>
      </c>
      <c r="F6" s="16" t="s">
        <v>15</v>
      </c>
      <c r="G6" s="18">
        <v>387</v>
      </c>
      <c r="H6" s="26">
        <v>109</v>
      </c>
      <c r="I6" s="26">
        <v>6</v>
      </c>
      <c r="J6" s="26">
        <v>6</v>
      </c>
      <c r="K6" s="26">
        <v>7</v>
      </c>
      <c r="L6" s="26">
        <v>93</v>
      </c>
      <c r="M6" s="26">
        <v>4</v>
      </c>
      <c r="N6" s="26">
        <v>5</v>
      </c>
      <c r="O6" s="26">
        <v>4</v>
      </c>
      <c r="P6" s="26">
        <v>3</v>
      </c>
      <c r="Q6" s="26">
        <v>3</v>
      </c>
      <c r="R6" s="26">
        <v>0</v>
      </c>
      <c r="S6" s="26">
        <v>4</v>
      </c>
      <c r="T6" s="26">
        <v>1</v>
      </c>
      <c r="U6" s="26">
        <v>0</v>
      </c>
      <c r="V6" s="26">
        <v>3</v>
      </c>
      <c r="W6" s="2">
        <f t="shared" si="0"/>
        <v>245</v>
      </c>
      <c r="X6" s="2">
        <f t="shared" si="1"/>
        <v>248</v>
      </c>
      <c r="Y6" s="30">
        <f t="shared" si="2"/>
        <v>128</v>
      </c>
      <c r="Z6" s="30">
        <f t="shared" si="3"/>
        <v>106</v>
      </c>
      <c r="AA6" s="30">
        <f t="shared" si="4"/>
        <v>6</v>
      </c>
    </row>
    <row r="7" spans="1:27" ht="12.75">
      <c r="A7" s="16">
        <v>11</v>
      </c>
      <c r="B7" s="16">
        <v>1</v>
      </c>
      <c r="C7" s="16">
        <v>5</v>
      </c>
      <c r="D7" s="17" t="s">
        <v>17</v>
      </c>
      <c r="E7" s="25">
        <v>79</v>
      </c>
      <c r="F7" s="16" t="s">
        <v>14</v>
      </c>
      <c r="G7" s="18">
        <v>613</v>
      </c>
      <c r="H7" s="26">
        <v>193</v>
      </c>
      <c r="I7" s="26">
        <v>13</v>
      </c>
      <c r="J7" s="26">
        <v>7</v>
      </c>
      <c r="K7" s="26">
        <v>18</v>
      </c>
      <c r="L7" s="26">
        <v>89</v>
      </c>
      <c r="M7" s="26">
        <v>6</v>
      </c>
      <c r="N7" s="26">
        <v>13</v>
      </c>
      <c r="O7" s="26">
        <v>9</v>
      </c>
      <c r="P7" s="26">
        <v>4</v>
      </c>
      <c r="Q7" s="26">
        <v>3</v>
      </c>
      <c r="R7" s="26">
        <v>2</v>
      </c>
      <c r="S7" s="26">
        <v>20</v>
      </c>
      <c r="T7" s="26">
        <v>3</v>
      </c>
      <c r="U7" s="26">
        <v>0</v>
      </c>
      <c r="V7" s="26">
        <v>9</v>
      </c>
      <c r="W7" s="2">
        <f t="shared" si="0"/>
        <v>380</v>
      </c>
      <c r="X7" s="2">
        <f t="shared" si="1"/>
        <v>389</v>
      </c>
      <c r="Y7" s="30">
        <f t="shared" si="2"/>
        <v>231</v>
      </c>
      <c r="Z7" s="30">
        <f t="shared" si="3"/>
        <v>117</v>
      </c>
      <c r="AA7" s="30">
        <f t="shared" si="4"/>
        <v>9</v>
      </c>
    </row>
    <row r="8" spans="1:27" ht="12.75">
      <c r="A8" s="16">
        <v>11</v>
      </c>
      <c r="B8" s="16">
        <v>1</v>
      </c>
      <c r="C8" s="16">
        <v>5</v>
      </c>
      <c r="D8" s="17" t="s">
        <v>17</v>
      </c>
      <c r="E8" s="25">
        <v>79</v>
      </c>
      <c r="F8" s="16" t="s">
        <v>15</v>
      </c>
      <c r="G8" s="18">
        <v>613</v>
      </c>
      <c r="H8" s="26">
        <v>196</v>
      </c>
      <c r="I8" s="26">
        <v>6</v>
      </c>
      <c r="J8" s="26">
        <v>8</v>
      </c>
      <c r="K8" s="26">
        <v>10</v>
      </c>
      <c r="L8" s="26">
        <v>85</v>
      </c>
      <c r="M8" s="26">
        <v>3</v>
      </c>
      <c r="N8" s="26">
        <v>11</v>
      </c>
      <c r="O8" s="26">
        <v>12</v>
      </c>
      <c r="P8" s="26">
        <v>3</v>
      </c>
      <c r="Q8" s="26">
        <v>6</v>
      </c>
      <c r="R8" s="26">
        <v>0</v>
      </c>
      <c r="S8" s="26">
        <v>7</v>
      </c>
      <c r="T8" s="26">
        <v>3</v>
      </c>
      <c r="U8" s="26">
        <v>0</v>
      </c>
      <c r="V8" s="26">
        <v>9</v>
      </c>
      <c r="W8" s="2">
        <f t="shared" si="0"/>
        <v>350</v>
      </c>
      <c r="X8" s="2">
        <f t="shared" si="1"/>
        <v>359</v>
      </c>
      <c r="Y8" s="30">
        <f t="shared" si="2"/>
        <v>220</v>
      </c>
      <c r="Z8" s="30">
        <f t="shared" si="3"/>
        <v>111</v>
      </c>
      <c r="AA8" s="30">
        <f t="shared" si="4"/>
        <v>9</v>
      </c>
    </row>
    <row r="9" spans="1:27" ht="12.75">
      <c r="A9" s="16">
        <v>11</v>
      </c>
      <c r="B9" s="16">
        <v>1</v>
      </c>
      <c r="C9" s="16">
        <v>5</v>
      </c>
      <c r="D9" s="17" t="s">
        <v>17</v>
      </c>
      <c r="E9" s="25">
        <v>79</v>
      </c>
      <c r="F9" s="16" t="s">
        <v>16</v>
      </c>
      <c r="G9" s="18">
        <v>613</v>
      </c>
      <c r="H9" s="26">
        <v>199</v>
      </c>
      <c r="I9" s="26">
        <v>23</v>
      </c>
      <c r="J9" s="26">
        <v>5</v>
      </c>
      <c r="K9" s="26">
        <v>19</v>
      </c>
      <c r="L9" s="26">
        <v>106</v>
      </c>
      <c r="M9" s="26">
        <v>2</v>
      </c>
      <c r="N9" s="26">
        <v>10</v>
      </c>
      <c r="O9" s="26">
        <v>7</v>
      </c>
      <c r="P9" s="26">
        <v>7</v>
      </c>
      <c r="Q9" s="26">
        <v>2</v>
      </c>
      <c r="R9" s="26">
        <v>0</v>
      </c>
      <c r="S9" s="26">
        <v>16</v>
      </c>
      <c r="T9" s="26">
        <v>4</v>
      </c>
      <c r="U9" s="26">
        <v>0</v>
      </c>
      <c r="V9" s="26">
        <v>5</v>
      </c>
      <c r="W9" s="2">
        <f t="shared" si="0"/>
        <v>400</v>
      </c>
      <c r="X9" s="2">
        <f t="shared" si="1"/>
        <v>405</v>
      </c>
      <c r="Y9" s="30">
        <f t="shared" si="2"/>
        <v>246</v>
      </c>
      <c r="Z9" s="30">
        <f t="shared" si="3"/>
        <v>125</v>
      </c>
      <c r="AA9" s="30">
        <f t="shared" si="4"/>
        <v>9</v>
      </c>
    </row>
    <row r="10" spans="1:27" ht="12.75">
      <c r="A10" s="16">
        <v>11</v>
      </c>
      <c r="B10" s="16">
        <v>1</v>
      </c>
      <c r="C10" s="16">
        <v>5</v>
      </c>
      <c r="D10" s="17" t="s">
        <v>17</v>
      </c>
      <c r="E10" s="25">
        <v>80</v>
      </c>
      <c r="F10" s="16" t="s">
        <v>14</v>
      </c>
      <c r="G10" s="18">
        <v>574</v>
      </c>
      <c r="H10" s="26">
        <v>236</v>
      </c>
      <c r="I10" s="26">
        <v>6</v>
      </c>
      <c r="J10" s="26">
        <v>9</v>
      </c>
      <c r="K10" s="26">
        <v>11</v>
      </c>
      <c r="L10" s="26">
        <v>103</v>
      </c>
      <c r="M10" s="26">
        <v>9</v>
      </c>
      <c r="N10" s="26">
        <v>5</v>
      </c>
      <c r="O10" s="26">
        <v>0</v>
      </c>
      <c r="P10" s="26">
        <v>5</v>
      </c>
      <c r="Q10" s="26">
        <v>6</v>
      </c>
      <c r="R10" s="26">
        <v>1</v>
      </c>
      <c r="S10" s="26">
        <v>5</v>
      </c>
      <c r="T10" s="26">
        <v>9</v>
      </c>
      <c r="U10" s="26">
        <v>0</v>
      </c>
      <c r="V10" s="26">
        <v>11</v>
      </c>
      <c r="W10" s="2">
        <f t="shared" si="0"/>
        <v>405</v>
      </c>
      <c r="X10" s="2">
        <f t="shared" si="1"/>
        <v>416</v>
      </c>
      <c r="Y10" s="30">
        <f t="shared" si="2"/>
        <v>262</v>
      </c>
      <c r="Z10" s="30">
        <f t="shared" si="3"/>
        <v>117</v>
      </c>
      <c r="AA10" s="30">
        <f t="shared" si="4"/>
        <v>12</v>
      </c>
    </row>
    <row r="11" spans="1:27" ht="12.75">
      <c r="A11" s="16">
        <v>11</v>
      </c>
      <c r="B11" s="16">
        <v>1</v>
      </c>
      <c r="C11" s="16">
        <v>5</v>
      </c>
      <c r="D11" s="17" t="s">
        <v>17</v>
      </c>
      <c r="E11" s="25">
        <v>80</v>
      </c>
      <c r="F11" s="16" t="s">
        <v>15</v>
      </c>
      <c r="G11" s="18">
        <v>573</v>
      </c>
      <c r="H11" s="26">
        <v>185</v>
      </c>
      <c r="I11" s="26">
        <v>10</v>
      </c>
      <c r="J11" s="26">
        <v>7</v>
      </c>
      <c r="K11" s="26">
        <v>19</v>
      </c>
      <c r="L11" s="26">
        <v>106</v>
      </c>
      <c r="M11" s="26">
        <v>7</v>
      </c>
      <c r="N11" s="26">
        <v>9</v>
      </c>
      <c r="O11" s="26">
        <v>12</v>
      </c>
      <c r="P11" s="26">
        <v>2</v>
      </c>
      <c r="Q11" s="26">
        <v>8</v>
      </c>
      <c r="R11" s="26">
        <v>0</v>
      </c>
      <c r="S11" s="26">
        <v>4</v>
      </c>
      <c r="T11" s="26">
        <v>5</v>
      </c>
      <c r="U11" s="26">
        <v>0</v>
      </c>
      <c r="V11" s="26">
        <v>1</v>
      </c>
      <c r="W11" s="2">
        <f t="shared" si="0"/>
        <v>374</v>
      </c>
      <c r="X11" s="2">
        <f t="shared" si="1"/>
        <v>375</v>
      </c>
      <c r="Y11" s="30">
        <f t="shared" si="2"/>
        <v>221</v>
      </c>
      <c r="Z11" s="30">
        <f t="shared" si="3"/>
        <v>134</v>
      </c>
      <c r="AA11" s="30">
        <f t="shared" si="4"/>
        <v>10</v>
      </c>
    </row>
    <row r="12" spans="1:27" ht="12.75">
      <c r="A12" s="16">
        <v>11</v>
      </c>
      <c r="B12" s="16">
        <v>1</v>
      </c>
      <c r="C12" s="16">
        <v>5</v>
      </c>
      <c r="D12" s="17" t="s">
        <v>17</v>
      </c>
      <c r="E12" s="25">
        <v>81</v>
      </c>
      <c r="F12" s="16" t="s">
        <v>14</v>
      </c>
      <c r="G12" s="18">
        <v>385</v>
      </c>
      <c r="H12" s="26">
        <v>118</v>
      </c>
      <c r="I12" s="26">
        <v>6</v>
      </c>
      <c r="J12" s="26">
        <v>5</v>
      </c>
      <c r="K12" s="26">
        <v>16</v>
      </c>
      <c r="L12" s="26">
        <v>67</v>
      </c>
      <c r="M12" s="26">
        <v>2</v>
      </c>
      <c r="N12" s="26">
        <v>11</v>
      </c>
      <c r="O12" s="26">
        <v>27</v>
      </c>
      <c r="P12" s="26">
        <v>3</v>
      </c>
      <c r="Q12" s="26">
        <v>2</v>
      </c>
      <c r="R12" s="26">
        <v>5</v>
      </c>
      <c r="S12" s="26">
        <v>1</v>
      </c>
      <c r="T12" s="26">
        <v>5</v>
      </c>
      <c r="U12" s="26">
        <v>0</v>
      </c>
      <c r="V12" s="26">
        <v>4</v>
      </c>
      <c r="W12" s="2">
        <f t="shared" si="0"/>
        <v>268</v>
      </c>
      <c r="X12" s="2">
        <f t="shared" si="1"/>
        <v>272</v>
      </c>
      <c r="Y12" s="30">
        <f t="shared" si="2"/>
        <v>145</v>
      </c>
      <c r="Z12" s="30">
        <f t="shared" si="3"/>
        <v>107</v>
      </c>
      <c r="AA12" s="30">
        <f t="shared" si="4"/>
        <v>10</v>
      </c>
    </row>
    <row r="13" spans="1:27" ht="12.75">
      <c r="A13" s="16">
        <v>11</v>
      </c>
      <c r="B13" s="16">
        <v>1</v>
      </c>
      <c r="C13" s="16">
        <v>5</v>
      </c>
      <c r="D13" s="17" t="s">
        <v>17</v>
      </c>
      <c r="E13" s="25">
        <v>81</v>
      </c>
      <c r="F13" s="16" t="s">
        <v>15</v>
      </c>
      <c r="G13" s="18">
        <v>385</v>
      </c>
      <c r="H13" s="26">
        <v>117</v>
      </c>
      <c r="I13" s="26">
        <v>6</v>
      </c>
      <c r="J13" s="26">
        <v>9</v>
      </c>
      <c r="K13" s="26">
        <v>8</v>
      </c>
      <c r="L13" s="26">
        <v>74</v>
      </c>
      <c r="M13" s="26">
        <v>5</v>
      </c>
      <c r="N13" s="26">
        <v>3</v>
      </c>
      <c r="O13" s="26">
        <v>7</v>
      </c>
      <c r="P13" s="26">
        <v>4</v>
      </c>
      <c r="Q13" s="26">
        <v>1</v>
      </c>
      <c r="R13" s="26">
        <v>0</v>
      </c>
      <c r="S13" s="26">
        <v>8</v>
      </c>
      <c r="T13" s="26">
        <v>4</v>
      </c>
      <c r="U13" s="26">
        <v>0</v>
      </c>
      <c r="V13" s="26">
        <v>7</v>
      </c>
      <c r="W13" s="2">
        <f t="shared" si="0"/>
        <v>246</v>
      </c>
      <c r="X13" s="2">
        <f t="shared" si="1"/>
        <v>253</v>
      </c>
      <c r="Y13" s="30">
        <f t="shared" si="2"/>
        <v>140</v>
      </c>
      <c r="Z13" s="30">
        <f t="shared" si="3"/>
        <v>89</v>
      </c>
      <c r="AA13" s="30">
        <f t="shared" si="4"/>
        <v>5</v>
      </c>
    </row>
    <row r="14" spans="1:27" ht="12.75">
      <c r="A14" s="16">
        <v>11</v>
      </c>
      <c r="B14" s="16">
        <v>1</v>
      </c>
      <c r="C14" s="16">
        <v>5</v>
      </c>
      <c r="D14" s="17" t="s">
        <v>17</v>
      </c>
      <c r="E14" s="25">
        <v>82</v>
      </c>
      <c r="F14" s="16" t="s">
        <v>14</v>
      </c>
      <c r="G14" s="18">
        <v>457</v>
      </c>
      <c r="H14" s="26">
        <v>143</v>
      </c>
      <c r="I14" s="26">
        <v>12</v>
      </c>
      <c r="J14" s="26">
        <v>9</v>
      </c>
      <c r="K14" s="26">
        <v>9</v>
      </c>
      <c r="L14" s="26">
        <v>76</v>
      </c>
      <c r="M14" s="26">
        <v>4</v>
      </c>
      <c r="N14" s="26">
        <v>11</v>
      </c>
      <c r="O14" s="26">
        <v>8</v>
      </c>
      <c r="P14" s="26">
        <v>6</v>
      </c>
      <c r="Q14" s="26">
        <v>6</v>
      </c>
      <c r="R14" s="26">
        <v>1</v>
      </c>
      <c r="S14" s="26">
        <v>12</v>
      </c>
      <c r="T14" s="26">
        <v>10</v>
      </c>
      <c r="U14" s="26">
        <v>0</v>
      </c>
      <c r="V14" s="26">
        <v>8</v>
      </c>
      <c r="W14" s="2">
        <f t="shared" si="0"/>
        <v>307</v>
      </c>
      <c r="X14" s="2">
        <f t="shared" si="1"/>
        <v>315</v>
      </c>
      <c r="Y14" s="30">
        <f t="shared" si="2"/>
        <v>173</v>
      </c>
      <c r="Z14" s="30">
        <f t="shared" si="3"/>
        <v>99</v>
      </c>
      <c r="AA14" s="30">
        <f t="shared" si="4"/>
        <v>13</v>
      </c>
    </row>
    <row r="15" spans="1:27" ht="12.75">
      <c r="A15" s="16">
        <v>11</v>
      </c>
      <c r="B15" s="16">
        <v>1</v>
      </c>
      <c r="C15" s="16">
        <v>5</v>
      </c>
      <c r="D15" s="17" t="s">
        <v>17</v>
      </c>
      <c r="E15" s="25">
        <v>83</v>
      </c>
      <c r="F15" s="16" t="s">
        <v>14</v>
      </c>
      <c r="G15" s="18">
        <v>700</v>
      </c>
      <c r="H15" s="26">
        <v>232</v>
      </c>
      <c r="I15" s="26">
        <v>5</v>
      </c>
      <c r="J15" s="26">
        <v>7</v>
      </c>
      <c r="K15" s="26">
        <v>9</v>
      </c>
      <c r="L15" s="26">
        <v>147</v>
      </c>
      <c r="M15" s="26">
        <v>3</v>
      </c>
      <c r="N15" s="26">
        <v>10</v>
      </c>
      <c r="O15" s="26">
        <v>6</v>
      </c>
      <c r="P15" s="26">
        <v>5</v>
      </c>
      <c r="Q15" s="26">
        <v>4</v>
      </c>
      <c r="R15" s="26">
        <v>1</v>
      </c>
      <c r="S15" s="26">
        <v>9</v>
      </c>
      <c r="T15" s="26">
        <v>20</v>
      </c>
      <c r="U15" s="26">
        <v>0</v>
      </c>
      <c r="V15" s="26">
        <v>10</v>
      </c>
      <c r="W15" s="2">
        <f t="shared" si="0"/>
        <v>458</v>
      </c>
      <c r="X15" s="2">
        <f t="shared" si="1"/>
        <v>468</v>
      </c>
      <c r="Y15" s="30">
        <f t="shared" si="2"/>
        <v>253</v>
      </c>
      <c r="Z15" s="30">
        <f t="shared" si="3"/>
        <v>166</v>
      </c>
      <c r="AA15" s="30">
        <f t="shared" si="4"/>
        <v>10</v>
      </c>
    </row>
    <row r="16" spans="1:27" ht="12.75">
      <c r="A16" s="16">
        <v>11</v>
      </c>
      <c r="B16" s="16">
        <v>1</v>
      </c>
      <c r="C16" s="16">
        <v>5</v>
      </c>
      <c r="D16" s="17" t="s">
        <v>17</v>
      </c>
      <c r="E16" s="25">
        <v>83</v>
      </c>
      <c r="F16" s="16" t="s">
        <v>27</v>
      </c>
      <c r="G16" s="18">
        <v>750</v>
      </c>
      <c r="H16" s="26">
        <v>2</v>
      </c>
      <c r="I16" s="26">
        <v>1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0</v>
      </c>
      <c r="P16" s="26">
        <v>1</v>
      </c>
      <c r="Q16" s="26">
        <v>0</v>
      </c>
      <c r="R16" s="26">
        <v>0</v>
      </c>
      <c r="S16" s="26">
        <v>1</v>
      </c>
      <c r="T16" s="26">
        <v>0</v>
      </c>
      <c r="U16" s="26">
        <v>0</v>
      </c>
      <c r="V16" s="26">
        <v>0</v>
      </c>
      <c r="W16" s="2">
        <f t="shared" si="0"/>
        <v>6</v>
      </c>
      <c r="X16" s="2">
        <f t="shared" si="1"/>
        <v>6</v>
      </c>
      <c r="Y16" s="30">
        <f t="shared" si="2"/>
        <v>3</v>
      </c>
      <c r="Z16" s="30">
        <f t="shared" si="3"/>
        <v>1</v>
      </c>
      <c r="AA16" s="30">
        <f t="shared" si="4"/>
        <v>1</v>
      </c>
    </row>
    <row r="17" spans="1:27" ht="12.75">
      <c r="A17" s="16">
        <v>11</v>
      </c>
      <c r="B17" s="16">
        <v>1</v>
      </c>
      <c r="C17" s="16">
        <v>5</v>
      </c>
      <c r="D17" s="17" t="s">
        <v>17</v>
      </c>
      <c r="E17" s="25">
        <v>84</v>
      </c>
      <c r="F17" s="16" t="s">
        <v>14</v>
      </c>
      <c r="G17" s="18">
        <v>477</v>
      </c>
      <c r="H17" s="26">
        <v>143</v>
      </c>
      <c r="I17" s="26">
        <v>7</v>
      </c>
      <c r="J17" s="26">
        <v>6</v>
      </c>
      <c r="K17" s="26">
        <v>6</v>
      </c>
      <c r="L17" s="26">
        <v>93</v>
      </c>
      <c r="M17" s="26">
        <v>1</v>
      </c>
      <c r="N17" s="26">
        <v>4</v>
      </c>
      <c r="O17" s="26">
        <v>6</v>
      </c>
      <c r="P17" s="26">
        <v>8</v>
      </c>
      <c r="Q17" s="26">
        <v>1</v>
      </c>
      <c r="R17" s="26">
        <v>0</v>
      </c>
      <c r="S17" s="26">
        <v>4</v>
      </c>
      <c r="T17" s="26">
        <v>7</v>
      </c>
      <c r="U17" s="26">
        <v>0</v>
      </c>
      <c r="V17" s="26">
        <v>9</v>
      </c>
      <c r="W17" s="2">
        <f t="shared" si="0"/>
        <v>286</v>
      </c>
      <c r="X17" s="2">
        <f t="shared" si="1"/>
        <v>295</v>
      </c>
      <c r="Y17" s="30">
        <f t="shared" si="2"/>
        <v>162</v>
      </c>
      <c r="Z17" s="30">
        <f t="shared" si="3"/>
        <v>104</v>
      </c>
      <c r="AA17" s="30">
        <f t="shared" si="4"/>
        <v>9</v>
      </c>
    </row>
    <row r="18" spans="1:27" ht="12.75">
      <c r="A18" s="16">
        <v>11</v>
      </c>
      <c r="B18" s="16">
        <v>1</v>
      </c>
      <c r="C18" s="16">
        <v>5</v>
      </c>
      <c r="D18" s="17" t="s">
        <v>17</v>
      </c>
      <c r="E18" s="25">
        <v>84</v>
      </c>
      <c r="F18" s="16" t="s">
        <v>15</v>
      </c>
      <c r="G18" s="18">
        <v>476</v>
      </c>
      <c r="H18" s="26">
        <v>139</v>
      </c>
      <c r="I18" s="26">
        <v>16</v>
      </c>
      <c r="J18" s="26">
        <v>7</v>
      </c>
      <c r="K18" s="26">
        <v>12</v>
      </c>
      <c r="L18" s="26">
        <v>98</v>
      </c>
      <c r="M18" s="26">
        <v>7</v>
      </c>
      <c r="N18" s="26">
        <v>3</v>
      </c>
      <c r="O18" s="26">
        <v>9</v>
      </c>
      <c r="P18" s="26">
        <v>4</v>
      </c>
      <c r="Q18" s="26">
        <v>2</v>
      </c>
      <c r="R18" s="26">
        <v>0</v>
      </c>
      <c r="S18" s="26">
        <v>3</v>
      </c>
      <c r="T18" s="26">
        <v>14</v>
      </c>
      <c r="U18" s="26">
        <v>0</v>
      </c>
      <c r="V18" s="26">
        <v>4</v>
      </c>
      <c r="W18" s="2">
        <f t="shared" si="0"/>
        <v>314</v>
      </c>
      <c r="X18" s="2">
        <f t="shared" si="1"/>
        <v>318</v>
      </c>
      <c r="Y18" s="30">
        <f t="shared" si="2"/>
        <v>174</v>
      </c>
      <c r="Z18" s="30">
        <f t="shared" si="3"/>
        <v>117</v>
      </c>
      <c r="AA18" s="30">
        <f t="shared" si="4"/>
        <v>6</v>
      </c>
    </row>
    <row r="19" spans="1:27" ht="12.75">
      <c r="A19" s="16">
        <v>11</v>
      </c>
      <c r="B19" s="16">
        <v>1</v>
      </c>
      <c r="C19" s="16">
        <v>5</v>
      </c>
      <c r="D19" s="17" t="s">
        <v>17</v>
      </c>
      <c r="E19" s="25">
        <v>85</v>
      </c>
      <c r="F19" s="16" t="s">
        <v>14</v>
      </c>
      <c r="G19" s="18">
        <v>629</v>
      </c>
      <c r="H19" s="26">
        <v>194</v>
      </c>
      <c r="I19" s="26">
        <v>12</v>
      </c>
      <c r="J19" s="26">
        <v>17</v>
      </c>
      <c r="K19" s="26">
        <v>7</v>
      </c>
      <c r="L19" s="26">
        <v>115</v>
      </c>
      <c r="M19" s="26">
        <v>2</v>
      </c>
      <c r="N19" s="26">
        <v>19</v>
      </c>
      <c r="O19" s="26">
        <v>9</v>
      </c>
      <c r="P19" s="26">
        <v>3</v>
      </c>
      <c r="Q19" s="26">
        <v>11</v>
      </c>
      <c r="R19" s="26">
        <v>4</v>
      </c>
      <c r="S19" s="26">
        <v>2</v>
      </c>
      <c r="T19" s="26">
        <v>6</v>
      </c>
      <c r="U19" s="26">
        <v>0</v>
      </c>
      <c r="V19" s="26">
        <v>2</v>
      </c>
      <c r="W19" s="2">
        <f t="shared" si="0"/>
        <v>401</v>
      </c>
      <c r="X19" s="2">
        <f t="shared" si="1"/>
        <v>403</v>
      </c>
      <c r="Y19" s="30">
        <f t="shared" si="2"/>
        <v>230</v>
      </c>
      <c r="Z19" s="30">
        <f t="shared" si="3"/>
        <v>145</v>
      </c>
      <c r="AA19" s="30">
        <f t="shared" si="4"/>
        <v>18</v>
      </c>
    </row>
    <row r="20" spans="1:27" ht="12.75">
      <c r="A20" s="16">
        <v>11</v>
      </c>
      <c r="B20" s="16">
        <v>1</v>
      </c>
      <c r="C20" s="16">
        <v>5</v>
      </c>
      <c r="D20" s="17" t="s">
        <v>17</v>
      </c>
      <c r="E20" s="25">
        <v>85</v>
      </c>
      <c r="F20" s="16" t="s">
        <v>15</v>
      </c>
      <c r="G20" s="18">
        <v>628</v>
      </c>
      <c r="H20" s="26">
        <v>158</v>
      </c>
      <c r="I20" s="26">
        <v>14</v>
      </c>
      <c r="J20" s="26">
        <v>14</v>
      </c>
      <c r="K20" s="26">
        <v>12</v>
      </c>
      <c r="L20" s="26">
        <v>150</v>
      </c>
      <c r="M20" s="26">
        <v>2</v>
      </c>
      <c r="N20" s="26">
        <v>10</v>
      </c>
      <c r="O20" s="26">
        <v>6</v>
      </c>
      <c r="P20" s="26">
        <v>2</v>
      </c>
      <c r="Q20" s="26">
        <v>3</v>
      </c>
      <c r="R20" s="26">
        <v>3</v>
      </c>
      <c r="S20" s="26">
        <v>1</v>
      </c>
      <c r="T20" s="26">
        <v>12</v>
      </c>
      <c r="U20" s="26">
        <v>0</v>
      </c>
      <c r="V20" s="26">
        <v>4</v>
      </c>
      <c r="W20" s="2">
        <f t="shared" si="0"/>
        <v>387</v>
      </c>
      <c r="X20" s="2">
        <f t="shared" si="1"/>
        <v>391</v>
      </c>
      <c r="Y20" s="30">
        <f t="shared" si="2"/>
        <v>198</v>
      </c>
      <c r="Z20" s="30">
        <f t="shared" si="3"/>
        <v>168</v>
      </c>
      <c r="AA20" s="30">
        <f t="shared" si="4"/>
        <v>8</v>
      </c>
    </row>
    <row r="21" spans="1:27" ht="12.75">
      <c r="A21" s="16">
        <v>11</v>
      </c>
      <c r="B21" s="16">
        <v>1</v>
      </c>
      <c r="C21" s="16">
        <v>5</v>
      </c>
      <c r="D21" s="17" t="s">
        <v>17</v>
      </c>
      <c r="E21" s="25">
        <v>86</v>
      </c>
      <c r="F21" s="16" t="s">
        <v>14</v>
      </c>
      <c r="G21" s="18">
        <v>712</v>
      </c>
      <c r="H21" s="26">
        <v>239</v>
      </c>
      <c r="I21" s="26">
        <v>8</v>
      </c>
      <c r="J21" s="26">
        <v>8</v>
      </c>
      <c r="K21" s="26">
        <v>7</v>
      </c>
      <c r="L21" s="26">
        <v>108</v>
      </c>
      <c r="M21" s="26">
        <v>4</v>
      </c>
      <c r="N21" s="26">
        <v>12</v>
      </c>
      <c r="O21" s="26">
        <v>9</v>
      </c>
      <c r="P21" s="26">
        <v>9</v>
      </c>
      <c r="Q21" s="26">
        <v>11</v>
      </c>
      <c r="R21" s="26">
        <v>0</v>
      </c>
      <c r="S21" s="26">
        <v>12</v>
      </c>
      <c r="T21" s="26">
        <v>12</v>
      </c>
      <c r="U21" s="26">
        <v>0</v>
      </c>
      <c r="V21" s="26">
        <v>14</v>
      </c>
      <c r="W21" s="2">
        <f t="shared" si="0"/>
        <v>439</v>
      </c>
      <c r="X21" s="2">
        <f t="shared" si="1"/>
        <v>453</v>
      </c>
      <c r="Y21" s="30">
        <f t="shared" si="2"/>
        <v>262</v>
      </c>
      <c r="Z21" s="30">
        <f t="shared" si="3"/>
        <v>133</v>
      </c>
      <c r="AA21" s="30">
        <f t="shared" si="4"/>
        <v>20</v>
      </c>
    </row>
    <row r="22" spans="1:27" ht="12.75">
      <c r="A22" s="16">
        <v>11</v>
      </c>
      <c r="B22" s="16">
        <v>1</v>
      </c>
      <c r="C22" s="16">
        <v>5</v>
      </c>
      <c r="D22" s="17" t="s">
        <v>17</v>
      </c>
      <c r="E22" s="25">
        <v>87</v>
      </c>
      <c r="F22" s="16" t="s">
        <v>14</v>
      </c>
      <c r="G22" s="18">
        <v>493</v>
      </c>
      <c r="H22" s="26">
        <v>127</v>
      </c>
      <c r="I22" s="26">
        <v>6</v>
      </c>
      <c r="J22" s="26">
        <v>6</v>
      </c>
      <c r="K22" s="26">
        <v>5</v>
      </c>
      <c r="L22" s="26">
        <v>104</v>
      </c>
      <c r="M22" s="26">
        <v>4</v>
      </c>
      <c r="N22" s="26">
        <v>8</v>
      </c>
      <c r="O22" s="26">
        <v>4</v>
      </c>
      <c r="P22" s="26">
        <v>6</v>
      </c>
      <c r="Q22" s="26">
        <v>8</v>
      </c>
      <c r="R22" s="26">
        <v>6</v>
      </c>
      <c r="S22" s="26">
        <v>8</v>
      </c>
      <c r="T22" s="26">
        <v>12</v>
      </c>
      <c r="U22" s="26">
        <v>0</v>
      </c>
      <c r="V22" s="26">
        <v>4</v>
      </c>
      <c r="W22" s="2">
        <f t="shared" si="0"/>
        <v>304</v>
      </c>
      <c r="X22" s="2">
        <f t="shared" si="1"/>
        <v>308</v>
      </c>
      <c r="Y22" s="30">
        <f t="shared" si="2"/>
        <v>144</v>
      </c>
      <c r="Z22" s="30">
        <f t="shared" si="3"/>
        <v>120</v>
      </c>
      <c r="AA22" s="30">
        <f t="shared" si="4"/>
        <v>20</v>
      </c>
    </row>
    <row r="23" spans="1:27" ht="12.75">
      <c r="A23" s="16">
        <v>11</v>
      </c>
      <c r="B23" s="16">
        <v>1</v>
      </c>
      <c r="C23" s="16">
        <v>5</v>
      </c>
      <c r="D23" s="17" t="s">
        <v>17</v>
      </c>
      <c r="E23" s="25">
        <v>88</v>
      </c>
      <c r="F23" s="16" t="s">
        <v>14</v>
      </c>
      <c r="G23" s="18">
        <v>645</v>
      </c>
      <c r="H23" s="26">
        <v>199</v>
      </c>
      <c r="I23" s="26">
        <v>9</v>
      </c>
      <c r="J23" s="26">
        <v>21</v>
      </c>
      <c r="K23" s="26">
        <v>15</v>
      </c>
      <c r="L23" s="26">
        <v>109</v>
      </c>
      <c r="M23" s="26">
        <v>4</v>
      </c>
      <c r="N23" s="26">
        <v>2</v>
      </c>
      <c r="O23" s="26">
        <v>6</v>
      </c>
      <c r="P23" s="26">
        <v>5</v>
      </c>
      <c r="Q23" s="26">
        <v>7</v>
      </c>
      <c r="R23" s="26">
        <v>0</v>
      </c>
      <c r="S23" s="26">
        <v>9</v>
      </c>
      <c r="T23" s="26">
        <v>0</v>
      </c>
      <c r="U23" s="26">
        <v>0</v>
      </c>
      <c r="V23" s="26">
        <v>10</v>
      </c>
      <c r="W23" s="2">
        <f t="shared" si="0"/>
        <v>386</v>
      </c>
      <c r="X23" s="2">
        <f t="shared" si="1"/>
        <v>396</v>
      </c>
      <c r="Y23" s="30">
        <f t="shared" si="2"/>
        <v>244</v>
      </c>
      <c r="Z23" s="30">
        <f t="shared" si="3"/>
        <v>121</v>
      </c>
      <c r="AA23" s="30">
        <f t="shared" si="4"/>
        <v>12</v>
      </c>
    </row>
    <row r="24" spans="1:27" ht="12.75">
      <c r="A24" s="16">
        <v>11</v>
      </c>
      <c r="B24" s="16">
        <v>1</v>
      </c>
      <c r="C24" s="16">
        <v>5</v>
      </c>
      <c r="D24" s="17" t="s">
        <v>17</v>
      </c>
      <c r="E24" s="25">
        <v>89</v>
      </c>
      <c r="F24" s="16" t="s">
        <v>14</v>
      </c>
      <c r="G24" s="18">
        <v>505</v>
      </c>
      <c r="H24" s="26">
        <v>133</v>
      </c>
      <c r="I24" s="26">
        <v>4</v>
      </c>
      <c r="J24" s="26">
        <v>14</v>
      </c>
      <c r="K24" s="26">
        <v>3</v>
      </c>
      <c r="L24" s="26">
        <v>91</v>
      </c>
      <c r="M24" s="26">
        <v>4</v>
      </c>
      <c r="N24" s="26">
        <v>9</v>
      </c>
      <c r="O24" s="26">
        <v>2</v>
      </c>
      <c r="P24" s="26">
        <v>10</v>
      </c>
      <c r="Q24" s="26">
        <v>10</v>
      </c>
      <c r="R24" s="26">
        <v>0</v>
      </c>
      <c r="S24" s="26">
        <v>5</v>
      </c>
      <c r="T24" s="26">
        <v>7</v>
      </c>
      <c r="U24" s="26">
        <v>0</v>
      </c>
      <c r="V24" s="26">
        <v>12</v>
      </c>
      <c r="W24" s="2">
        <f t="shared" si="0"/>
        <v>292</v>
      </c>
      <c r="X24" s="2">
        <f t="shared" si="1"/>
        <v>304</v>
      </c>
      <c r="Y24" s="30">
        <f t="shared" si="2"/>
        <v>154</v>
      </c>
      <c r="Z24" s="30">
        <f t="shared" si="3"/>
        <v>106</v>
      </c>
      <c r="AA24" s="30">
        <f t="shared" si="4"/>
        <v>20</v>
      </c>
    </row>
    <row r="25" spans="1:27" ht="12.75">
      <c r="A25" s="16">
        <v>11</v>
      </c>
      <c r="B25" s="16">
        <v>1</v>
      </c>
      <c r="C25" s="16">
        <v>5</v>
      </c>
      <c r="D25" s="17" t="s">
        <v>17</v>
      </c>
      <c r="E25" s="25">
        <v>90</v>
      </c>
      <c r="F25" s="16" t="s">
        <v>14</v>
      </c>
      <c r="G25" s="18">
        <v>492</v>
      </c>
      <c r="H25" s="26">
        <v>129</v>
      </c>
      <c r="I25" s="26">
        <v>5</v>
      </c>
      <c r="J25" s="26">
        <v>7</v>
      </c>
      <c r="K25" s="26">
        <v>14</v>
      </c>
      <c r="L25" s="26">
        <v>86</v>
      </c>
      <c r="M25" s="26">
        <v>4</v>
      </c>
      <c r="N25" s="26">
        <v>7</v>
      </c>
      <c r="O25" s="26">
        <v>5</v>
      </c>
      <c r="P25" s="26">
        <v>3</v>
      </c>
      <c r="Q25" s="26">
        <v>9</v>
      </c>
      <c r="R25" s="26">
        <v>0</v>
      </c>
      <c r="S25" s="26">
        <v>8</v>
      </c>
      <c r="T25" s="26">
        <v>10</v>
      </c>
      <c r="U25" s="26">
        <v>0</v>
      </c>
      <c r="V25" s="26">
        <v>4</v>
      </c>
      <c r="W25" s="2">
        <f t="shared" si="0"/>
        <v>287</v>
      </c>
      <c r="X25" s="2">
        <f t="shared" si="1"/>
        <v>291</v>
      </c>
      <c r="Y25" s="30">
        <f t="shared" si="2"/>
        <v>155</v>
      </c>
      <c r="Z25" s="30">
        <f t="shared" si="3"/>
        <v>102</v>
      </c>
      <c r="AA25" s="30">
        <f t="shared" si="4"/>
        <v>12</v>
      </c>
    </row>
    <row r="26" spans="1:27" ht="12.75">
      <c r="A26" s="16">
        <v>11</v>
      </c>
      <c r="B26" s="16">
        <v>1</v>
      </c>
      <c r="C26" s="16">
        <v>5</v>
      </c>
      <c r="D26" s="17" t="s">
        <v>17</v>
      </c>
      <c r="E26" s="25">
        <v>90</v>
      </c>
      <c r="F26" s="16" t="s">
        <v>15</v>
      </c>
      <c r="G26" s="18">
        <v>492</v>
      </c>
      <c r="H26" s="26">
        <v>144</v>
      </c>
      <c r="I26" s="26">
        <v>14</v>
      </c>
      <c r="J26" s="26">
        <v>3</v>
      </c>
      <c r="K26" s="26">
        <v>13</v>
      </c>
      <c r="L26" s="26">
        <v>90</v>
      </c>
      <c r="M26" s="26">
        <v>3</v>
      </c>
      <c r="N26" s="26">
        <v>8</v>
      </c>
      <c r="O26" s="26">
        <v>6</v>
      </c>
      <c r="P26" s="26">
        <v>9</v>
      </c>
      <c r="Q26" s="26">
        <v>7</v>
      </c>
      <c r="R26" s="26">
        <v>1</v>
      </c>
      <c r="S26" s="26">
        <v>3</v>
      </c>
      <c r="T26" s="26">
        <v>5</v>
      </c>
      <c r="U26" s="26">
        <v>0</v>
      </c>
      <c r="V26" s="26">
        <v>8</v>
      </c>
      <c r="W26" s="2">
        <f t="shared" si="0"/>
        <v>306</v>
      </c>
      <c r="X26" s="2">
        <f t="shared" si="1"/>
        <v>314</v>
      </c>
      <c r="Y26" s="30">
        <f t="shared" si="2"/>
        <v>174</v>
      </c>
      <c r="Z26" s="30">
        <f t="shared" si="3"/>
        <v>107</v>
      </c>
      <c r="AA26" s="30">
        <f t="shared" si="4"/>
        <v>17</v>
      </c>
    </row>
    <row r="27" spans="1:27" ht="12.75">
      <c r="A27" s="16">
        <v>11</v>
      </c>
      <c r="B27" s="16">
        <v>1</v>
      </c>
      <c r="C27" s="16">
        <v>5</v>
      </c>
      <c r="D27" s="17" t="s">
        <v>17</v>
      </c>
      <c r="E27" s="25">
        <v>91</v>
      </c>
      <c r="F27" s="16" t="s">
        <v>14</v>
      </c>
      <c r="G27" s="18">
        <v>417</v>
      </c>
      <c r="H27" s="26">
        <v>136</v>
      </c>
      <c r="I27" s="26">
        <v>4</v>
      </c>
      <c r="J27" s="26">
        <v>9</v>
      </c>
      <c r="K27" s="26">
        <v>5</v>
      </c>
      <c r="L27" s="26">
        <v>54</v>
      </c>
      <c r="M27" s="26">
        <v>8</v>
      </c>
      <c r="N27" s="26">
        <v>7</v>
      </c>
      <c r="O27" s="26">
        <v>6</v>
      </c>
      <c r="P27" s="26">
        <v>2</v>
      </c>
      <c r="Q27" s="26">
        <v>2</v>
      </c>
      <c r="R27" s="26">
        <v>0</v>
      </c>
      <c r="S27" s="26">
        <v>7</v>
      </c>
      <c r="T27" s="26">
        <v>0</v>
      </c>
      <c r="U27" s="26">
        <v>0</v>
      </c>
      <c r="V27" s="26">
        <v>8</v>
      </c>
      <c r="W27" s="2">
        <f t="shared" si="0"/>
        <v>240</v>
      </c>
      <c r="X27" s="2">
        <f t="shared" si="1"/>
        <v>248</v>
      </c>
      <c r="Y27" s="30">
        <f t="shared" si="2"/>
        <v>154</v>
      </c>
      <c r="Z27" s="30">
        <f t="shared" si="3"/>
        <v>75</v>
      </c>
      <c r="AA27" s="30">
        <f t="shared" si="4"/>
        <v>4</v>
      </c>
    </row>
    <row r="28" spans="1:27" ht="12.75">
      <c r="A28" s="16">
        <v>11</v>
      </c>
      <c r="B28" s="16">
        <v>1</v>
      </c>
      <c r="C28" s="16">
        <v>5</v>
      </c>
      <c r="D28" s="17" t="s">
        <v>17</v>
      </c>
      <c r="E28" s="25">
        <v>92</v>
      </c>
      <c r="F28" s="16" t="s">
        <v>14</v>
      </c>
      <c r="G28" s="18">
        <v>258</v>
      </c>
      <c r="H28" s="26">
        <v>71</v>
      </c>
      <c r="I28" s="26">
        <v>3</v>
      </c>
      <c r="J28" s="26">
        <v>15</v>
      </c>
      <c r="K28" s="26">
        <v>0</v>
      </c>
      <c r="L28" s="26">
        <v>32</v>
      </c>
      <c r="M28" s="26">
        <v>2</v>
      </c>
      <c r="N28" s="26">
        <v>3</v>
      </c>
      <c r="O28" s="26">
        <v>0</v>
      </c>
      <c r="P28" s="26">
        <v>2</v>
      </c>
      <c r="Q28" s="26">
        <v>7</v>
      </c>
      <c r="R28" s="26">
        <v>0</v>
      </c>
      <c r="S28" s="26">
        <v>2</v>
      </c>
      <c r="T28" s="26">
        <v>1</v>
      </c>
      <c r="U28" s="26">
        <v>0</v>
      </c>
      <c r="V28" s="26">
        <v>3</v>
      </c>
      <c r="W28" s="2">
        <f t="shared" si="0"/>
        <v>138</v>
      </c>
      <c r="X28" s="2">
        <f t="shared" si="1"/>
        <v>141</v>
      </c>
      <c r="Y28" s="30">
        <f t="shared" si="2"/>
        <v>89</v>
      </c>
      <c r="Z28" s="30">
        <f t="shared" si="3"/>
        <v>37</v>
      </c>
      <c r="AA28" s="30">
        <f t="shared" si="4"/>
        <v>9</v>
      </c>
    </row>
    <row r="29" spans="1:27" ht="12.75">
      <c r="A29" s="16">
        <v>11</v>
      </c>
      <c r="B29" s="16">
        <v>1</v>
      </c>
      <c r="C29" s="16">
        <v>5</v>
      </c>
      <c r="D29" s="17" t="s">
        <v>17</v>
      </c>
      <c r="E29" s="25">
        <v>93</v>
      </c>
      <c r="F29" s="16" t="s">
        <v>14</v>
      </c>
      <c r="G29" s="18">
        <v>680</v>
      </c>
      <c r="H29" s="26">
        <v>174</v>
      </c>
      <c r="I29" s="26">
        <v>6</v>
      </c>
      <c r="J29" s="26">
        <v>2</v>
      </c>
      <c r="K29" s="26">
        <v>3</v>
      </c>
      <c r="L29" s="26">
        <v>177</v>
      </c>
      <c r="M29" s="26">
        <v>0</v>
      </c>
      <c r="N29" s="26">
        <v>4</v>
      </c>
      <c r="O29" s="26">
        <v>14</v>
      </c>
      <c r="P29" s="26">
        <v>3</v>
      </c>
      <c r="Q29" s="26">
        <v>6</v>
      </c>
      <c r="R29" s="26">
        <v>1</v>
      </c>
      <c r="S29" s="26">
        <v>4</v>
      </c>
      <c r="T29" s="26">
        <v>0</v>
      </c>
      <c r="U29" s="26">
        <v>0</v>
      </c>
      <c r="V29" s="26">
        <v>8</v>
      </c>
      <c r="W29" s="2">
        <f t="shared" si="0"/>
        <v>394</v>
      </c>
      <c r="X29" s="2">
        <f t="shared" si="1"/>
        <v>402</v>
      </c>
      <c r="Y29" s="30">
        <f t="shared" si="2"/>
        <v>185</v>
      </c>
      <c r="Z29" s="30">
        <f t="shared" si="3"/>
        <v>195</v>
      </c>
      <c r="AA29" s="30">
        <f t="shared" si="4"/>
        <v>10</v>
      </c>
    </row>
    <row r="30" spans="1:27" ht="12.75">
      <c r="A30" s="16">
        <v>11</v>
      </c>
      <c r="B30" s="16">
        <v>1</v>
      </c>
      <c r="C30" s="16">
        <v>5</v>
      </c>
      <c r="D30" s="17" t="s">
        <v>17</v>
      </c>
      <c r="E30" s="25">
        <v>94</v>
      </c>
      <c r="F30" s="16" t="s">
        <v>14</v>
      </c>
      <c r="G30" s="18">
        <v>283</v>
      </c>
      <c r="H30" s="26">
        <v>72</v>
      </c>
      <c r="I30" s="26">
        <v>2</v>
      </c>
      <c r="J30" s="26">
        <v>1</v>
      </c>
      <c r="K30" s="26">
        <v>0</v>
      </c>
      <c r="L30" s="26">
        <v>83</v>
      </c>
      <c r="M30" s="26">
        <v>5</v>
      </c>
      <c r="N30" s="26">
        <v>1</v>
      </c>
      <c r="O30" s="26">
        <v>0</v>
      </c>
      <c r="P30" s="26">
        <v>1</v>
      </c>
      <c r="Q30" s="26">
        <v>0</v>
      </c>
      <c r="R30" s="26">
        <v>0</v>
      </c>
      <c r="S30" s="26">
        <v>3</v>
      </c>
      <c r="T30" s="26">
        <v>2</v>
      </c>
      <c r="U30" s="26">
        <v>0</v>
      </c>
      <c r="V30" s="26">
        <v>2</v>
      </c>
      <c r="W30" s="2">
        <f t="shared" si="0"/>
        <v>170</v>
      </c>
      <c r="X30" s="2">
        <f t="shared" si="1"/>
        <v>172</v>
      </c>
      <c r="Y30" s="30">
        <f t="shared" si="2"/>
        <v>75</v>
      </c>
      <c r="Z30" s="30">
        <f t="shared" si="3"/>
        <v>89</v>
      </c>
      <c r="AA30" s="30">
        <f t="shared" si="4"/>
        <v>1</v>
      </c>
    </row>
    <row r="31" spans="1:27" ht="12.75">
      <c r="A31" s="16">
        <v>11</v>
      </c>
      <c r="B31" s="16">
        <v>1</v>
      </c>
      <c r="C31" s="16">
        <v>5</v>
      </c>
      <c r="D31" s="17" t="s">
        <v>17</v>
      </c>
      <c r="E31" s="25">
        <v>95</v>
      </c>
      <c r="F31" s="16" t="s">
        <v>14</v>
      </c>
      <c r="G31" s="18">
        <v>471</v>
      </c>
      <c r="H31" s="26">
        <v>106</v>
      </c>
      <c r="I31" s="26">
        <v>3</v>
      </c>
      <c r="J31" s="26">
        <v>13</v>
      </c>
      <c r="K31" s="26">
        <v>5</v>
      </c>
      <c r="L31" s="26">
        <v>37</v>
      </c>
      <c r="M31" s="26">
        <v>1</v>
      </c>
      <c r="N31" s="26">
        <v>1</v>
      </c>
      <c r="O31" s="26">
        <v>4</v>
      </c>
      <c r="P31" s="26">
        <v>7</v>
      </c>
      <c r="Q31" s="26">
        <v>3</v>
      </c>
      <c r="R31" s="26">
        <v>0</v>
      </c>
      <c r="S31" s="26">
        <v>42</v>
      </c>
      <c r="T31" s="26">
        <v>1</v>
      </c>
      <c r="U31" s="26">
        <v>0</v>
      </c>
      <c r="V31" s="26">
        <v>7</v>
      </c>
      <c r="W31" s="2">
        <f t="shared" si="0"/>
        <v>223</v>
      </c>
      <c r="X31" s="2">
        <f t="shared" si="1"/>
        <v>230</v>
      </c>
      <c r="Y31" s="30">
        <f t="shared" si="2"/>
        <v>127</v>
      </c>
      <c r="Z31" s="30">
        <f t="shared" si="3"/>
        <v>43</v>
      </c>
      <c r="AA31" s="30">
        <f t="shared" si="4"/>
        <v>10</v>
      </c>
    </row>
    <row r="32" spans="1:27" ht="12.75">
      <c r="A32" s="16">
        <v>11</v>
      </c>
      <c r="B32" s="16">
        <v>1</v>
      </c>
      <c r="C32" s="16">
        <v>5</v>
      </c>
      <c r="D32" s="17" t="s">
        <v>17</v>
      </c>
      <c r="E32" s="25">
        <v>96</v>
      </c>
      <c r="F32" s="16" t="s">
        <v>14</v>
      </c>
      <c r="G32" s="18">
        <v>386</v>
      </c>
      <c r="H32" s="26">
        <v>178</v>
      </c>
      <c r="I32" s="26">
        <v>5</v>
      </c>
      <c r="J32" s="26">
        <v>2</v>
      </c>
      <c r="K32" s="26">
        <v>5</v>
      </c>
      <c r="L32" s="26">
        <v>49</v>
      </c>
      <c r="M32" s="26">
        <v>1</v>
      </c>
      <c r="N32" s="26">
        <v>0</v>
      </c>
      <c r="O32" s="26">
        <v>2</v>
      </c>
      <c r="P32" s="26">
        <v>8</v>
      </c>
      <c r="Q32" s="26">
        <v>5</v>
      </c>
      <c r="R32" s="26">
        <v>1</v>
      </c>
      <c r="S32" s="26">
        <v>1</v>
      </c>
      <c r="T32" s="26">
        <v>1</v>
      </c>
      <c r="U32" s="26">
        <v>0</v>
      </c>
      <c r="V32" s="26">
        <v>5</v>
      </c>
      <c r="W32" s="2">
        <f t="shared" si="0"/>
        <v>258</v>
      </c>
      <c r="X32" s="2">
        <f t="shared" si="1"/>
        <v>263</v>
      </c>
      <c r="Y32" s="30">
        <f t="shared" si="2"/>
        <v>190</v>
      </c>
      <c r="Z32" s="30">
        <f t="shared" si="3"/>
        <v>52</v>
      </c>
      <c r="AA32" s="30">
        <f t="shared" si="4"/>
        <v>14</v>
      </c>
    </row>
    <row r="33" spans="1:27" ht="12.75">
      <c r="A33" s="16">
        <v>11</v>
      </c>
      <c r="B33" s="16">
        <v>1</v>
      </c>
      <c r="C33" s="16">
        <v>5</v>
      </c>
      <c r="D33" s="17" t="s">
        <v>17</v>
      </c>
      <c r="E33" s="25">
        <v>97</v>
      </c>
      <c r="F33" s="16" t="s">
        <v>14</v>
      </c>
      <c r="G33" s="18">
        <v>222</v>
      </c>
      <c r="H33" s="26">
        <v>87</v>
      </c>
      <c r="I33" s="26">
        <v>2</v>
      </c>
      <c r="J33" s="26">
        <v>5</v>
      </c>
      <c r="K33" s="26">
        <v>3</v>
      </c>
      <c r="L33" s="26">
        <v>45</v>
      </c>
      <c r="M33" s="26">
        <v>1</v>
      </c>
      <c r="N33" s="26">
        <v>0</v>
      </c>
      <c r="O33" s="26">
        <v>5</v>
      </c>
      <c r="P33" s="26">
        <v>1</v>
      </c>
      <c r="Q33" s="26">
        <v>0</v>
      </c>
      <c r="R33" s="26">
        <v>0</v>
      </c>
      <c r="S33" s="26">
        <v>1</v>
      </c>
      <c r="T33" s="26">
        <v>0</v>
      </c>
      <c r="U33" s="26">
        <v>0</v>
      </c>
      <c r="V33" s="26">
        <v>2</v>
      </c>
      <c r="W33" s="2">
        <f t="shared" si="0"/>
        <v>150</v>
      </c>
      <c r="X33" s="2">
        <f>SUM(V33:W33)</f>
        <v>152</v>
      </c>
      <c r="Y33" s="30">
        <f t="shared" si="2"/>
        <v>97</v>
      </c>
      <c r="Z33" s="30">
        <f t="shared" si="3"/>
        <v>51</v>
      </c>
      <c r="AA33" s="30">
        <f t="shared" si="4"/>
        <v>1</v>
      </c>
    </row>
    <row r="34" spans="1:27" ht="12.75">
      <c r="A34" s="5"/>
      <c r="B34" s="5"/>
      <c r="C34" s="5"/>
      <c r="D34" s="6"/>
      <c r="E34" s="5"/>
      <c r="F34" s="5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</row>
    <row r="35" spans="1:27" s="11" customFormat="1" ht="15.75">
      <c r="A35" s="10"/>
      <c r="B35" s="10"/>
      <c r="C35" s="10"/>
      <c r="D35" s="10"/>
      <c r="E35" s="10"/>
      <c r="F35" s="12">
        <f>SUBTOTAL(3,F5:F33)</f>
        <v>29</v>
      </c>
      <c r="G35" s="12">
        <f aca="true" t="shared" si="5" ref="G35:X35">SUBTOTAL(9,G5:G33)</f>
        <v>14703</v>
      </c>
      <c r="H35" s="12">
        <f t="shared" si="5"/>
        <v>4288</v>
      </c>
      <c r="I35" s="12">
        <f t="shared" si="5"/>
        <v>220</v>
      </c>
      <c r="J35" s="12">
        <f t="shared" si="5"/>
        <v>223</v>
      </c>
      <c r="K35" s="12">
        <f t="shared" si="5"/>
        <v>245</v>
      </c>
      <c r="L35" s="12">
        <f t="shared" si="5"/>
        <v>2539</v>
      </c>
      <c r="M35" s="12">
        <f t="shared" si="5"/>
        <v>105</v>
      </c>
      <c r="N35" s="12">
        <f t="shared" si="5"/>
        <v>191</v>
      </c>
      <c r="O35" s="12">
        <f t="shared" si="5"/>
        <v>188</v>
      </c>
      <c r="P35" s="12">
        <f t="shared" si="5"/>
        <v>129</v>
      </c>
      <c r="Q35" s="12">
        <f t="shared" si="5"/>
        <v>133</v>
      </c>
      <c r="R35" s="12">
        <f t="shared" si="5"/>
        <v>28</v>
      </c>
      <c r="S35" s="12">
        <f t="shared" si="5"/>
        <v>206</v>
      </c>
      <c r="T35" s="12">
        <f t="shared" si="5"/>
        <v>161</v>
      </c>
      <c r="U35" s="12">
        <f t="shared" si="5"/>
        <v>0</v>
      </c>
      <c r="V35" s="12">
        <f t="shared" si="5"/>
        <v>177</v>
      </c>
      <c r="W35" s="12">
        <f t="shared" si="5"/>
        <v>8656</v>
      </c>
      <c r="X35" s="12">
        <f t="shared" si="5"/>
        <v>8833</v>
      </c>
      <c r="Y35" s="12">
        <f>SUBTOTAL(9,Y5:Y33)</f>
        <v>4976</v>
      </c>
      <c r="Z35" s="12">
        <f>SUBTOTAL(9,Z5:Z33)</f>
        <v>3023</v>
      </c>
      <c r="AA35" s="12">
        <f>SUBTOTAL(9,AA5:AA33)</f>
        <v>290</v>
      </c>
    </row>
    <row r="36" spans="23:24" ht="15.75">
      <c r="W36" s="14"/>
      <c r="X36" s="14"/>
    </row>
    <row r="37" spans="7:27" ht="15.75">
      <c r="G37" s="3" t="s">
        <v>18</v>
      </c>
      <c r="H37" s="14">
        <f aca="true" t="shared" si="6" ref="H37:V37">IF($X$35=0," ",(H35/$X$35))</f>
        <v>0.4854522812181592</v>
      </c>
      <c r="I37" s="14">
        <f t="shared" si="6"/>
        <v>0.024906600249066</v>
      </c>
      <c r="J37" s="14">
        <f t="shared" si="6"/>
        <v>0.025246235707007812</v>
      </c>
      <c r="K37" s="14">
        <f t="shared" si="6"/>
        <v>0.027736895731914412</v>
      </c>
      <c r="L37" s="14">
        <f t="shared" si="6"/>
        <v>0.28744480923808446</v>
      </c>
      <c r="M37" s="14">
        <f t="shared" si="6"/>
        <v>0.011887241027963319</v>
      </c>
      <c r="N37" s="14">
        <f t="shared" si="6"/>
        <v>0.02162345748896185</v>
      </c>
      <c r="O37" s="14">
        <f t="shared" si="6"/>
        <v>0.021283822031020038</v>
      </c>
      <c r="P37" s="14">
        <f t="shared" si="6"/>
        <v>0.014604324691497793</v>
      </c>
      <c r="Q37" s="14">
        <f t="shared" si="6"/>
        <v>0.015057171968753539</v>
      </c>
      <c r="R37" s="14">
        <f t="shared" si="6"/>
        <v>0.0031699309407902184</v>
      </c>
      <c r="S37" s="14">
        <f t="shared" si="6"/>
        <v>0.023321634778670892</v>
      </c>
      <c r="T37" s="14">
        <f t="shared" si="6"/>
        <v>0.018227102909543755</v>
      </c>
      <c r="U37" s="14">
        <f t="shared" si="6"/>
        <v>0</v>
      </c>
      <c r="V37" s="14">
        <f t="shared" si="6"/>
        <v>0.02003849201856674</v>
      </c>
      <c r="W37" s="14"/>
      <c r="X37" s="14"/>
      <c r="Y37" s="14">
        <f>IF($X$35=0," ",(Y35/$X$35))</f>
        <v>0.5633420129061474</v>
      </c>
      <c r="Z37" s="14">
        <f>IF($X$35=0," ",(Z35/$X$35))</f>
        <v>0.34223932978602967</v>
      </c>
      <c r="AA37" s="14">
        <f>IF($X$35=0," ",(AA35/$X$35))</f>
        <v>0.032831427601041546</v>
      </c>
    </row>
    <row r="38" spans="7:27" ht="15.75">
      <c r="G38" s="3" t="s">
        <v>19</v>
      </c>
      <c r="H38" s="15">
        <f aca="true" t="shared" si="7" ref="H38:T38">IF(H37=" "," ",MAX(rango1)-H37)</f>
        <v>0.07788973168798818</v>
      </c>
      <c r="I38" s="15">
        <f>IF(I37=" "," ",MAX(rango1)-I37)</f>
        <v>0.5384354126570814</v>
      </c>
      <c r="J38" s="15">
        <f>IF(J37=" "," ",MAX(rango1)-J37)</f>
        <v>0.5380957771991396</v>
      </c>
      <c r="K38" s="15">
        <f>IF(K37=" "," ",MAX(rango1)-K37)</f>
        <v>0.535605117174233</v>
      </c>
      <c r="L38" s="15">
        <f t="shared" si="7"/>
        <v>0.2758972036680629</v>
      </c>
      <c r="M38" s="15">
        <f>IF(M37=" "," ",MAX(rango1)-M37)</f>
        <v>0.551454771878184</v>
      </c>
      <c r="N38" s="15">
        <f>IF(N37=" "," ",MAX(rango1)-N37)</f>
        <v>0.5417185554171855</v>
      </c>
      <c r="O38" s="15">
        <f>IF(O37=" "," ",MAX(rango1)-O37)</f>
        <v>0.5420581908751273</v>
      </c>
      <c r="P38" s="15">
        <f t="shared" si="7"/>
        <v>0.5487376882146496</v>
      </c>
      <c r="Q38" s="15">
        <f t="shared" si="7"/>
        <v>0.5482848409373938</v>
      </c>
      <c r="R38" s="15">
        <f>IF(R37=" "," ",MAX(rango1)-R37)</f>
        <v>0.5601720819653572</v>
      </c>
      <c r="S38" s="15">
        <f t="shared" si="7"/>
        <v>0.5400203781274765</v>
      </c>
      <c r="T38" s="15">
        <f t="shared" si="7"/>
        <v>0.5451149099966036</v>
      </c>
      <c r="U38" s="15">
        <f>IF(U37=" "," ",MAX(rango1)-U37)</f>
        <v>0.5633420129061474</v>
      </c>
      <c r="V38" s="15">
        <f>IF(V37=" "," ",MAX(rango1)-V37)</f>
        <v>0.5433035208875806</v>
      </c>
      <c r="W38" s="14"/>
      <c r="X38" s="14"/>
      <c r="Y38" s="15">
        <f>IF(Y37=" "," ",MAX(rango1)-Y37)</f>
        <v>0</v>
      </c>
      <c r="Z38" s="15">
        <f>IF(Z37=" "," ",MAX(rango1)-Z37)</f>
        <v>0.22110268312011772</v>
      </c>
      <c r="AA38" s="15">
        <f>IF(AA37=" "," ",MAX(rango1)-AA37)</f>
        <v>0.5305105853051059</v>
      </c>
    </row>
    <row r="41" spans="1:7" ht="40.5" customHeight="1">
      <c r="A41" s="34" t="s">
        <v>39</v>
      </c>
      <c r="B41" s="34"/>
      <c r="C41" s="34"/>
      <c r="D41" s="34"/>
      <c r="E41" s="34"/>
      <c r="F41" s="34"/>
      <c r="G41" s="34"/>
    </row>
    <row r="42" spans="1:7" ht="26.25" customHeight="1">
      <c r="A42" s="34"/>
      <c r="B42" s="34"/>
      <c r="C42" s="34"/>
      <c r="D42" s="34"/>
      <c r="E42" s="34"/>
      <c r="F42" s="34"/>
      <c r="G42" s="34"/>
    </row>
    <row r="43" ht="26.25" customHeight="1"/>
    <row r="44" ht="26.25" customHeight="1"/>
    <row r="45" ht="26.25" customHeight="1"/>
    <row r="46" ht="26.25" customHeight="1"/>
    <row r="47" spans="25:27" ht="26.25" customHeight="1">
      <c r="Y47" s="11"/>
      <c r="Z47" s="11"/>
      <c r="AA47" s="11"/>
    </row>
    <row r="48" ht="26.25" customHeight="1"/>
    <row r="49" ht="26.25" customHeight="1"/>
  </sheetData>
  <sheetProtection/>
  <mergeCells count="2">
    <mergeCell ref="Y1:AA1"/>
    <mergeCell ref="A41:G42"/>
  </mergeCells>
  <dataValidations count="1">
    <dataValidation type="whole" operator="greaterThanOrEqual" allowBlank="1" showInputMessage="1" showErrorMessage="1" sqref="H5:V3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6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2015-11-17T15:00:15Z</cp:lastPrinted>
  <dcterms:created xsi:type="dcterms:W3CDTF">2009-06-28T01:23:28Z</dcterms:created>
  <dcterms:modified xsi:type="dcterms:W3CDTF">2015-11-17T15:00:59Z</dcterms:modified>
  <cp:category/>
  <cp:version/>
  <cp:contentType/>
  <cp:contentStatus/>
</cp:coreProperties>
</file>