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20" windowWidth="15375" windowHeight="3840" activeTab="0"/>
  </bookViews>
  <sheets>
    <sheet name="CEDRAL" sheetId="1" r:id="rId1"/>
  </sheets>
  <definedNames>
    <definedName name="PAN">'CEDRAL'!$H:$H</definedName>
    <definedName name="PRI">'CEDRAL'!$I:$I</definedName>
    <definedName name="rango1">'CEDRAL'!$H$36:$N$36,'CEDRAL'!$O$36,'CEDRAL'!$P$36,'CEDRAL'!$S$36:$S$36</definedName>
    <definedName name="_xlnm.Print_Titles" localSheetId="0">'CEDRAL'!$1:$3</definedName>
  </definedNames>
  <calcPr fullCalcOnLoad="1"/>
</workbook>
</file>

<file path=xl/sharedStrings.xml><?xml version="1.0" encoding="utf-8"?>
<sst xmlns="http://schemas.openxmlformats.org/spreadsheetml/2006/main" count="90" uniqueCount="35">
  <si>
    <t>Dto Local</t>
  </si>
  <si>
    <t>Municipio</t>
  </si>
  <si>
    <t>Tipo</t>
  </si>
  <si>
    <t>Lista Nominal</t>
  </si>
  <si>
    <t>PAN</t>
  </si>
  <si>
    <t>PRI</t>
  </si>
  <si>
    <t>PVEM</t>
  </si>
  <si>
    <t>FORMULAS NO REGISTRADAS</t>
  </si>
  <si>
    <t>VOTACION VALIDA EMITIDA</t>
  </si>
  <si>
    <t>VOTOS NULOS</t>
  </si>
  <si>
    <t>VOTACION EMITIDA</t>
  </si>
  <si>
    <t>B01</t>
  </si>
  <si>
    <t>C01</t>
  </si>
  <si>
    <t>CEDRAL</t>
  </si>
  <si>
    <t>C02</t>
  </si>
  <si>
    <t>C03</t>
  </si>
  <si>
    <t>% de Votacion</t>
  </si>
  <si>
    <t>Dif. con 1°</t>
  </si>
  <si>
    <t xml:space="preserve">PARTIDOS POLÍTICOS </t>
  </si>
  <si>
    <t>PNA</t>
  </si>
  <si>
    <t>MORENA</t>
  </si>
  <si>
    <t>PES</t>
  </si>
  <si>
    <t>No Mpio</t>
  </si>
  <si>
    <t xml:space="preserve"> Seccion</t>
  </si>
  <si>
    <t>EX1</t>
  </si>
  <si>
    <t>PRI-PVEM</t>
  </si>
  <si>
    <t>ALIANZA</t>
  </si>
  <si>
    <t>JUAN CARLOS PEREZ MENDOZA</t>
  </si>
  <si>
    <t>AYUNTAMIENTOS resultados por casilla 7-JUN-2015 (CEEPAC)</t>
  </si>
  <si>
    <t>ALEJANDRO SEGOVIA MONTOYA</t>
  </si>
  <si>
    <t>ISMAEL ALTAMIRANO MODAD</t>
  </si>
  <si>
    <t>PRIMITIVO RAFAEL CARRANZA MORALES</t>
  </si>
  <si>
    <t>LAGOBERTO MALDONADO CHAVEZ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</si>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</sst>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6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7" fillId="0" borderId="11" xfId="0" applyNumberFormat="1" applyFont="1" applyBorder="1" applyAlignment="1">
      <alignment horizontal="center" vertical="center"/>
    </xf>
    <xf numFmtId="186" fontId="7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5" name="9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963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9525</xdr:rowOff>
    </xdr:from>
    <xdr:to>
      <xdr:col>13</xdr:col>
      <xdr:colOff>666750</xdr:colOff>
      <xdr:row>2</xdr:row>
      <xdr:rowOff>542925</xdr:rowOff>
    </xdr:to>
    <xdr:pic>
      <xdr:nvPicPr>
        <xdr:cNvPr id="6" name="11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8212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showOutlineSymbol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40" sqref="A40:G41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0.14062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3.140625" style="3" customWidth="1"/>
    <col min="9" max="9" width="13.57421875" style="3" customWidth="1"/>
    <col min="10" max="10" width="13.28125" style="3" customWidth="1"/>
    <col min="11" max="11" width="14.00390625" style="3" customWidth="1"/>
    <col min="12" max="12" width="13.140625" style="3" customWidth="1"/>
    <col min="13" max="13" width="13.28125" style="3" customWidth="1"/>
    <col min="14" max="14" width="13.140625" style="3" customWidth="1"/>
    <col min="15" max="15" width="14.421875" style="3" bestFit="1" customWidth="1"/>
    <col min="16" max="16" width="13.7109375" style="3" bestFit="1" customWidth="1"/>
    <col min="17" max="18" width="11.421875" style="3" customWidth="1"/>
    <col min="19" max="19" width="13.8515625" style="4" customWidth="1"/>
    <col min="20" max="16384" width="11.421875" style="3" customWidth="1"/>
  </cols>
  <sheetData>
    <row r="1" spans="1:19" ht="12.75" customHeight="1">
      <c r="A1" s="1" t="s">
        <v>28</v>
      </c>
      <c r="B1" s="1"/>
      <c r="H1" s="26" t="s">
        <v>18</v>
      </c>
      <c r="I1" s="27"/>
      <c r="J1" s="27"/>
      <c r="K1" s="27"/>
      <c r="L1" s="27"/>
      <c r="M1" s="27"/>
      <c r="N1" s="27"/>
      <c r="S1" s="33"/>
    </row>
    <row r="2" spans="1:19" ht="28.5" customHeight="1">
      <c r="A2" s="1"/>
      <c r="B2" s="1"/>
      <c r="H2" s="22"/>
      <c r="I2" s="23"/>
      <c r="J2" s="23"/>
      <c r="K2" s="23" t="s">
        <v>26</v>
      </c>
      <c r="L2" s="23"/>
      <c r="M2" s="23"/>
      <c r="N2" s="23"/>
      <c r="S2" s="30" t="s">
        <v>13</v>
      </c>
    </row>
    <row r="3" spans="1:19" s="13" customFormat="1" ht="45" customHeight="1">
      <c r="A3" s="19" t="s">
        <v>0</v>
      </c>
      <c r="B3" s="19" t="s">
        <v>33</v>
      </c>
      <c r="C3" s="19" t="s">
        <v>22</v>
      </c>
      <c r="D3" s="19" t="s">
        <v>1</v>
      </c>
      <c r="E3" s="19" t="s">
        <v>23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20" t="s">
        <v>25</v>
      </c>
      <c r="L3" s="19" t="s">
        <v>19</v>
      </c>
      <c r="M3" s="19" t="s">
        <v>20</v>
      </c>
      <c r="N3" s="19" t="s">
        <v>21</v>
      </c>
      <c r="O3" s="19" t="s">
        <v>7</v>
      </c>
      <c r="P3" s="19" t="s">
        <v>9</v>
      </c>
      <c r="Q3" s="19" t="s">
        <v>8</v>
      </c>
      <c r="R3" s="19" t="s">
        <v>10</v>
      </c>
      <c r="S3" s="20" t="s">
        <v>25</v>
      </c>
    </row>
    <row r="4" spans="1:19" s="31" customFormat="1" ht="45" customHeight="1">
      <c r="A4" s="21"/>
      <c r="B4" s="21"/>
      <c r="C4" s="21"/>
      <c r="D4" s="21"/>
      <c r="E4" s="21"/>
      <c r="F4" s="21"/>
      <c r="G4" s="21"/>
      <c r="H4" s="21" t="s">
        <v>29</v>
      </c>
      <c r="I4" s="21" t="s">
        <v>27</v>
      </c>
      <c r="J4" s="21" t="s">
        <v>27</v>
      </c>
      <c r="K4" s="20" t="s">
        <v>27</v>
      </c>
      <c r="L4" s="21" t="s">
        <v>32</v>
      </c>
      <c r="M4" s="21" t="s">
        <v>30</v>
      </c>
      <c r="N4" s="21" t="s">
        <v>31</v>
      </c>
      <c r="O4" s="21"/>
      <c r="P4" s="21"/>
      <c r="Q4" s="21"/>
      <c r="R4" s="21"/>
      <c r="S4" s="20" t="s">
        <v>27</v>
      </c>
    </row>
    <row r="5" spans="1:19" ht="12.75">
      <c r="A5" s="16">
        <v>1</v>
      </c>
      <c r="B5" s="16">
        <v>1</v>
      </c>
      <c r="C5" s="16">
        <v>7</v>
      </c>
      <c r="D5" s="17" t="s">
        <v>13</v>
      </c>
      <c r="E5" s="24">
        <v>119</v>
      </c>
      <c r="F5" s="16" t="s">
        <v>11</v>
      </c>
      <c r="G5" s="18">
        <v>569</v>
      </c>
      <c r="H5" s="25">
        <v>157</v>
      </c>
      <c r="I5" s="25">
        <v>107</v>
      </c>
      <c r="J5" s="25">
        <v>6</v>
      </c>
      <c r="K5" s="28">
        <v>10</v>
      </c>
      <c r="L5" s="25">
        <v>49</v>
      </c>
      <c r="M5" s="25">
        <v>14</v>
      </c>
      <c r="N5" s="25">
        <v>3</v>
      </c>
      <c r="O5" s="25">
        <v>0</v>
      </c>
      <c r="P5" s="25">
        <v>3</v>
      </c>
      <c r="Q5" s="2">
        <f aca="true" t="shared" si="0" ref="Q5:Q32">SUM($H5:$O5)</f>
        <v>346</v>
      </c>
      <c r="R5" s="2">
        <f aca="true" t="shared" si="1" ref="R5:R32">SUM(P5:Q5)</f>
        <v>349</v>
      </c>
      <c r="S5" s="32">
        <f>I5+J5+K5</f>
        <v>123</v>
      </c>
    </row>
    <row r="6" spans="1:19" ht="12.75">
      <c r="A6" s="16">
        <v>1</v>
      </c>
      <c r="B6" s="16">
        <v>1</v>
      </c>
      <c r="C6" s="16">
        <v>7</v>
      </c>
      <c r="D6" s="17" t="s">
        <v>13</v>
      </c>
      <c r="E6" s="24">
        <v>119</v>
      </c>
      <c r="F6" s="16" t="s">
        <v>12</v>
      </c>
      <c r="G6" s="18">
        <v>569</v>
      </c>
      <c r="H6" s="25">
        <v>145</v>
      </c>
      <c r="I6" s="25">
        <v>103</v>
      </c>
      <c r="J6" s="25">
        <v>18</v>
      </c>
      <c r="K6" s="25">
        <v>33</v>
      </c>
      <c r="L6" s="25">
        <v>34</v>
      </c>
      <c r="M6" s="25">
        <v>3</v>
      </c>
      <c r="N6" s="25">
        <v>0</v>
      </c>
      <c r="O6" s="25">
        <v>1</v>
      </c>
      <c r="P6" s="25">
        <v>5</v>
      </c>
      <c r="Q6" s="2">
        <f t="shared" si="0"/>
        <v>337</v>
      </c>
      <c r="R6" s="2">
        <f t="shared" si="1"/>
        <v>342</v>
      </c>
      <c r="S6" s="29">
        <f aca="true" t="shared" si="2" ref="S6:S32">I6+J6+K6</f>
        <v>154</v>
      </c>
    </row>
    <row r="7" spans="1:19" ht="12.75">
      <c r="A7" s="16">
        <v>1</v>
      </c>
      <c r="B7" s="16">
        <v>1</v>
      </c>
      <c r="C7" s="16">
        <v>7</v>
      </c>
      <c r="D7" s="17" t="s">
        <v>13</v>
      </c>
      <c r="E7" s="24">
        <v>119</v>
      </c>
      <c r="F7" s="16" t="s">
        <v>14</v>
      </c>
      <c r="G7" s="18">
        <v>569</v>
      </c>
      <c r="H7" s="25">
        <v>158</v>
      </c>
      <c r="I7" s="25">
        <v>129</v>
      </c>
      <c r="J7" s="25">
        <v>2</v>
      </c>
      <c r="K7" s="25">
        <v>15</v>
      </c>
      <c r="L7" s="25">
        <v>26</v>
      </c>
      <c r="M7" s="25">
        <v>7</v>
      </c>
      <c r="N7" s="25">
        <v>1</v>
      </c>
      <c r="O7" s="25">
        <v>0</v>
      </c>
      <c r="P7" s="25">
        <v>5</v>
      </c>
      <c r="Q7" s="2">
        <f t="shared" si="0"/>
        <v>338</v>
      </c>
      <c r="R7" s="2">
        <f t="shared" si="1"/>
        <v>343</v>
      </c>
      <c r="S7" s="29">
        <f t="shared" si="2"/>
        <v>146</v>
      </c>
    </row>
    <row r="8" spans="1:19" ht="12.75">
      <c r="A8" s="16">
        <v>1</v>
      </c>
      <c r="B8" s="16">
        <v>1</v>
      </c>
      <c r="C8" s="16">
        <v>7</v>
      </c>
      <c r="D8" s="17" t="s">
        <v>13</v>
      </c>
      <c r="E8" s="24">
        <v>119</v>
      </c>
      <c r="F8" s="16" t="s">
        <v>15</v>
      </c>
      <c r="G8" s="18">
        <v>569</v>
      </c>
      <c r="H8" s="25">
        <v>135</v>
      </c>
      <c r="I8" s="25">
        <v>135</v>
      </c>
      <c r="J8" s="25">
        <v>7</v>
      </c>
      <c r="K8" s="25">
        <v>19</v>
      </c>
      <c r="L8" s="25">
        <v>36</v>
      </c>
      <c r="M8" s="25">
        <v>12</v>
      </c>
      <c r="N8" s="25">
        <v>1</v>
      </c>
      <c r="O8" s="25">
        <v>0</v>
      </c>
      <c r="P8" s="25">
        <v>6</v>
      </c>
      <c r="Q8" s="2">
        <f t="shared" si="0"/>
        <v>345</v>
      </c>
      <c r="R8" s="2">
        <f t="shared" si="1"/>
        <v>351</v>
      </c>
      <c r="S8" s="29">
        <f t="shared" si="2"/>
        <v>161</v>
      </c>
    </row>
    <row r="9" spans="1:19" ht="12.75">
      <c r="A9" s="16">
        <v>1</v>
      </c>
      <c r="B9" s="16">
        <v>1</v>
      </c>
      <c r="C9" s="16">
        <v>7</v>
      </c>
      <c r="D9" s="17" t="s">
        <v>13</v>
      </c>
      <c r="E9" s="24">
        <v>120</v>
      </c>
      <c r="F9" s="16" t="s">
        <v>11</v>
      </c>
      <c r="G9" s="18">
        <v>650</v>
      </c>
      <c r="H9" s="25">
        <v>131</v>
      </c>
      <c r="I9" s="25">
        <v>141</v>
      </c>
      <c r="J9" s="25">
        <v>10</v>
      </c>
      <c r="K9" s="25">
        <v>0</v>
      </c>
      <c r="L9" s="25">
        <v>49</v>
      </c>
      <c r="M9" s="25">
        <v>8</v>
      </c>
      <c r="N9" s="25">
        <v>6</v>
      </c>
      <c r="O9" s="25">
        <v>0</v>
      </c>
      <c r="P9" s="25">
        <v>5</v>
      </c>
      <c r="Q9" s="2">
        <f t="shared" si="0"/>
        <v>345</v>
      </c>
      <c r="R9" s="2">
        <f t="shared" si="1"/>
        <v>350</v>
      </c>
      <c r="S9" s="29">
        <f t="shared" si="2"/>
        <v>151</v>
      </c>
    </row>
    <row r="10" spans="1:19" ht="12.75">
      <c r="A10" s="16">
        <v>1</v>
      </c>
      <c r="B10" s="16">
        <v>1</v>
      </c>
      <c r="C10" s="16">
        <v>7</v>
      </c>
      <c r="D10" s="17" t="s">
        <v>13</v>
      </c>
      <c r="E10" s="24">
        <v>120</v>
      </c>
      <c r="F10" s="16" t="s">
        <v>12</v>
      </c>
      <c r="G10" s="18">
        <v>650</v>
      </c>
      <c r="H10" s="25">
        <v>163</v>
      </c>
      <c r="I10" s="25">
        <v>149</v>
      </c>
      <c r="J10" s="25">
        <v>13</v>
      </c>
      <c r="K10" s="25">
        <v>0</v>
      </c>
      <c r="L10" s="25">
        <v>45</v>
      </c>
      <c r="M10" s="25">
        <v>6</v>
      </c>
      <c r="N10" s="25">
        <v>2</v>
      </c>
      <c r="O10" s="25">
        <v>0</v>
      </c>
      <c r="P10" s="25">
        <v>1</v>
      </c>
      <c r="Q10" s="2">
        <f t="shared" si="0"/>
        <v>378</v>
      </c>
      <c r="R10" s="2">
        <f t="shared" si="1"/>
        <v>379</v>
      </c>
      <c r="S10" s="29">
        <f t="shared" si="2"/>
        <v>162</v>
      </c>
    </row>
    <row r="11" spans="1:19" ht="12.75">
      <c r="A11" s="16">
        <v>1</v>
      </c>
      <c r="B11" s="16">
        <v>1</v>
      </c>
      <c r="C11" s="16">
        <v>7</v>
      </c>
      <c r="D11" s="17" t="s">
        <v>13</v>
      </c>
      <c r="E11" s="24">
        <v>120</v>
      </c>
      <c r="F11" s="16" t="s">
        <v>14</v>
      </c>
      <c r="G11" s="18">
        <v>649</v>
      </c>
      <c r="H11" s="25">
        <v>140</v>
      </c>
      <c r="I11" s="25">
        <v>136</v>
      </c>
      <c r="J11" s="25">
        <v>32</v>
      </c>
      <c r="K11" s="25">
        <v>23</v>
      </c>
      <c r="L11" s="25">
        <v>50</v>
      </c>
      <c r="M11" s="25">
        <v>10</v>
      </c>
      <c r="N11" s="25">
        <v>2</v>
      </c>
      <c r="O11" s="25">
        <v>0</v>
      </c>
      <c r="P11" s="25">
        <v>13</v>
      </c>
      <c r="Q11" s="2">
        <f t="shared" si="0"/>
        <v>393</v>
      </c>
      <c r="R11" s="2">
        <f t="shared" si="1"/>
        <v>406</v>
      </c>
      <c r="S11" s="29">
        <f t="shared" si="2"/>
        <v>191</v>
      </c>
    </row>
    <row r="12" spans="1:19" ht="12.75">
      <c r="A12" s="16">
        <v>1</v>
      </c>
      <c r="B12" s="16">
        <v>1</v>
      </c>
      <c r="C12" s="16">
        <v>7</v>
      </c>
      <c r="D12" s="17" t="s">
        <v>13</v>
      </c>
      <c r="E12" s="24">
        <v>121</v>
      </c>
      <c r="F12" s="16" t="s">
        <v>11</v>
      </c>
      <c r="G12" s="18">
        <v>588</v>
      </c>
      <c r="H12" s="25">
        <v>121</v>
      </c>
      <c r="I12" s="25">
        <v>117</v>
      </c>
      <c r="J12" s="25">
        <v>13</v>
      </c>
      <c r="K12" s="25">
        <v>15</v>
      </c>
      <c r="L12" s="25">
        <v>51</v>
      </c>
      <c r="M12" s="25">
        <v>8</v>
      </c>
      <c r="N12" s="25">
        <v>4</v>
      </c>
      <c r="O12" s="25">
        <v>0</v>
      </c>
      <c r="P12" s="25">
        <v>3</v>
      </c>
      <c r="Q12" s="2">
        <f t="shared" si="0"/>
        <v>329</v>
      </c>
      <c r="R12" s="2">
        <f t="shared" si="1"/>
        <v>332</v>
      </c>
      <c r="S12" s="29">
        <f t="shared" si="2"/>
        <v>145</v>
      </c>
    </row>
    <row r="13" spans="1:19" ht="12.75">
      <c r="A13" s="16">
        <v>1</v>
      </c>
      <c r="B13" s="16">
        <v>1</v>
      </c>
      <c r="C13" s="16">
        <v>7</v>
      </c>
      <c r="D13" s="17" t="s">
        <v>13</v>
      </c>
      <c r="E13" s="24">
        <v>121</v>
      </c>
      <c r="F13" s="16" t="s">
        <v>12</v>
      </c>
      <c r="G13" s="18">
        <v>588</v>
      </c>
      <c r="H13" s="25">
        <v>144</v>
      </c>
      <c r="I13" s="25">
        <v>117</v>
      </c>
      <c r="J13" s="25">
        <v>28</v>
      </c>
      <c r="K13" s="25">
        <v>20</v>
      </c>
      <c r="L13" s="25">
        <v>49</v>
      </c>
      <c r="M13" s="25">
        <v>4</v>
      </c>
      <c r="N13" s="25">
        <v>1</v>
      </c>
      <c r="O13" s="25">
        <v>0</v>
      </c>
      <c r="P13" s="25">
        <v>4</v>
      </c>
      <c r="Q13" s="2">
        <f t="shared" si="0"/>
        <v>363</v>
      </c>
      <c r="R13" s="2">
        <f t="shared" si="1"/>
        <v>367</v>
      </c>
      <c r="S13" s="29">
        <f t="shared" si="2"/>
        <v>165</v>
      </c>
    </row>
    <row r="14" spans="1:19" ht="12.75">
      <c r="A14" s="16">
        <v>1</v>
      </c>
      <c r="B14" s="16">
        <v>1</v>
      </c>
      <c r="C14" s="16">
        <v>7</v>
      </c>
      <c r="D14" s="17" t="s">
        <v>13</v>
      </c>
      <c r="E14" s="24">
        <v>121</v>
      </c>
      <c r="F14" s="16" t="s">
        <v>14</v>
      </c>
      <c r="G14" s="18">
        <v>587</v>
      </c>
      <c r="H14" s="25">
        <v>135</v>
      </c>
      <c r="I14" s="25">
        <v>147</v>
      </c>
      <c r="J14" s="25">
        <v>10</v>
      </c>
      <c r="K14" s="25">
        <v>0</v>
      </c>
      <c r="L14" s="25">
        <v>50</v>
      </c>
      <c r="M14" s="25">
        <v>6</v>
      </c>
      <c r="N14" s="25">
        <v>1</v>
      </c>
      <c r="O14" s="25">
        <v>0</v>
      </c>
      <c r="P14" s="25">
        <v>2</v>
      </c>
      <c r="Q14" s="2">
        <f t="shared" si="0"/>
        <v>349</v>
      </c>
      <c r="R14" s="2">
        <f t="shared" si="1"/>
        <v>351</v>
      </c>
      <c r="S14" s="29">
        <f t="shared" si="2"/>
        <v>157</v>
      </c>
    </row>
    <row r="15" spans="1:19" ht="12.75">
      <c r="A15" s="16">
        <v>1</v>
      </c>
      <c r="B15" s="16">
        <v>1</v>
      </c>
      <c r="C15" s="16">
        <v>7</v>
      </c>
      <c r="D15" s="17" t="s">
        <v>13</v>
      </c>
      <c r="E15" s="24">
        <v>122</v>
      </c>
      <c r="F15" s="16" t="s">
        <v>11</v>
      </c>
      <c r="G15" s="18">
        <v>738</v>
      </c>
      <c r="H15" s="25">
        <v>173</v>
      </c>
      <c r="I15" s="25">
        <v>169</v>
      </c>
      <c r="J15" s="25">
        <v>28</v>
      </c>
      <c r="K15" s="25">
        <v>28</v>
      </c>
      <c r="L15" s="25">
        <v>53</v>
      </c>
      <c r="M15" s="25">
        <v>3</v>
      </c>
      <c r="N15" s="25">
        <v>1</v>
      </c>
      <c r="O15" s="25">
        <v>0</v>
      </c>
      <c r="P15" s="25">
        <v>9</v>
      </c>
      <c r="Q15" s="2">
        <f t="shared" si="0"/>
        <v>455</v>
      </c>
      <c r="R15" s="2">
        <f t="shared" si="1"/>
        <v>464</v>
      </c>
      <c r="S15" s="29">
        <f t="shared" si="2"/>
        <v>225</v>
      </c>
    </row>
    <row r="16" spans="1:19" ht="12.75">
      <c r="A16" s="16">
        <v>1</v>
      </c>
      <c r="B16" s="16">
        <v>1</v>
      </c>
      <c r="C16" s="16">
        <v>7</v>
      </c>
      <c r="D16" s="17" t="s">
        <v>13</v>
      </c>
      <c r="E16" s="24">
        <v>122</v>
      </c>
      <c r="F16" s="16" t="s">
        <v>12</v>
      </c>
      <c r="G16" s="18">
        <v>737</v>
      </c>
      <c r="H16" s="25">
        <v>147</v>
      </c>
      <c r="I16" s="25">
        <v>186</v>
      </c>
      <c r="J16" s="25">
        <v>22</v>
      </c>
      <c r="K16" s="25">
        <v>30</v>
      </c>
      <c r="L16" s="25">
        <v>63</v>
      </c>
      <c r="M16" s="25">
        <v>6</v>
      </c>
      <c r="N16" s="25">
        <v>4</v>
      </c>
      <c r="O16" s="25">
        <v>0</v>
      </c>
      <c r="P16" s="25">
        <v>7</v>
      </c>
      <c r="Q16" s="2">
        <f t="shared" si="0"/>
        <v>458</v>
      </c>
      <c r="R16" s="2">
        <f t="shared" si="1"/>
        <v>465</v>
      </c>
      <c r="S16" s="29">
        <f t="shared" si="2"/>
        <v>238</v>
      </c>
    </row>
    <row r="17" spans="1:19" ht="12.75">
      <c r="A17" s="16">
        <v>1</v>
      </c>
      <c r="B17" s="16">
        <v>1</v>
      </c>
      <c r="C17" s="16">
        <v>7</v>
      </c>
      <c r="D17" s="17" t="s">
        <v>13</v>
      </c>
      <c r="E17" s="24">
        <v>122</v>
      </c>
      <c r="F17" s="16" t="s">
        <v>14</v>
      </c>
      <c r="G17" s="18">
        <v>737</v>
      </c>
      <c r="H17" s="25">
        <v>162</v>
      </c>
      <c r="I17" s="25">
        <v>165</v>
      </c>
      <c r="J17" s="25">
        <v>27</v>
      </c>
      <c r="K17" s="25">
        <v>33</v>
      </c>
      <c r="L17" s="25">
        <v>65</v>
      </c>
      <c r="M17" s="25">
        <v>6</v>
      </c>
      <c r="N17" s="25">
        <v>5</v>
      </c>
      <c r="O17" s="25">
        <v>0</v>
      </c>
      <c r="P17" s="25">
        <v>4</v>
      </c>
      <c r="Q17" s="2">
        <f t="shared" si="0"/>
        <v>463</v>
      </c>
      <c r="R17" s="2">
        <f t="shared" si="1"/>
        <v>467</v>
      </c>
      <c r="S17" s="29">
        <f t="shared" si="2"/>
        <v>225</v>
      </c>
    </row>
    <row r="18" spans="1:19" ht="12.75">
      <c r="A18" s="16">
        <v>1</v>
      </c>
      <c r="B18" s="16">
        <v>1</v>
      </c>
      <c r="C18" s="16">
        <v>7</v>
      </c>
      <c r="D18" s="17" t="s">
        <v>13</v>
      </c>
      <c r="E18" s="24">
        <v>123</v>
      </c>
      <c r="F18" s="16" t="s">
        <v>11</v>
      </c>
      <c r="G18" s="18">
        <v>169</v>
      </c>
      <c r="H18" s="25">
        <v>41</v>
      </c>
      <c r="I18" s="25">
        <v>42</v>
      </c>
      <c r="J18" s="25">
        <v>10</v>
      </c>
      <c r="K18" s="25">
        <v>4</v>
      </c>
      <c r="L18" s="25">
        <v>8</v>
      </c>
      <c r="M18" s="25">
        <v>0</v>
      </c>
      <c r="N18" s="25">
        <v>0</v>
      </c>
      <c r="O18" s="25">
        <v>0</v>
      </c>
      <c r="P18" s="25">
        <v>2</v>
      </c>
      <c r="Q18" s="2">
        <f t="shared" si="0"/>
        <v>105</v>
      </c>
      <c r="R18" s="2">
        <f t="shared" si="1"/>
        <v>107</v>
      </c>
      <c r="S18" s="29">
        <f t="shared" si="2"/>
        <v>56</v>
      </c>
    </row>
    <row r="19" spans="1:19" ht="12.75">
      <c r="A19" s="16">
        <v>1</v>
      </c>
      <c r="B19" s="16">
        <v>1</v>
      </c>
      <c r="C19" s="16">
        <v>7</v>
      </c>
      <c r="D19" s="17" t="s">
        <v>13</v>
      </c>
      <c r="E19" s="24">
        <v>124</v>
      </c>
      <c r="F19" s="16" t="s">
        <v>11</v>
      </c>
      <c r="G19" s="18">
        <v>296</v>
      </c>
      <c r="H19" s="25">
        <v>38</v>
      </c>
      <c r="I19" s="25">
        <v>96</v>
      </c>
      <c r="J19" s="25">
        <v>4</v>
      </c>
      <c r="K19" s="25">
        <v>22</v>
      </c>
      <c r="L19" s="25">
        <v>10</v>
      </c>
      <c r="M19" s="25">
        <v>0</v>
      </c>
      <c r="N19" s="25">
        <v>0</v>
      </c>
      <c r="O19" s="25">
        <v>0</v>
      </c>
      <c r="P19" s="25">
        <v>7</v>
      </c>
      <c r="Q19" s="2">
        <f t="shared" si="0"/>
        <v>170</v>
      </c>
      <c r="R19" s="2">
        <f t="shared" si="1"/>
        <v>177</v>
      </c>
      <c r="S19" s="29">
        <f t="shared" si="2"/>
        <v>122</v>
      </c>
    </row>
    <row r="20" spans="1:19" ht="12.75">
      <c r="A20" s="16">
        <v>1</v>
      </c>
      <c r="B20" s="16">
        <v>1</v>
      </c>
      <c r="C20" s="16">
        <v>7</v>
      </c>
      <c r="D20" s="17" t="s">
        <v>13</v>
      </c>
      <c r="E20" s="24">
        <v>125</v>
      </c>
      <c r="F20" s="16" t="s">
        <v>11</v>
      </c>
      <c r="G20" s="18">
        <v>249</v>
      </c>
      <c r="H20" s="25">
        <v>64</v>
      </c>
      <c r="I20" s="25">
        <v>60</v>
      </c>
      <c r="J20" s="25">
        <v>6</v>
      </c>
      <c r="K20" s="25">
        <v>14</v>
      </c>
      <c r="L20" s="25">
        <v>12</v>
      </c>
      <c r="M20" s="25">
        <v>1</v>
      </c>
      <c r="N20" s="25">
        <v>1</v>
      </c>
      <c r="O20" s="25">
        <v>0</v>
      </c>
      <c r="P20" s="25">
        <v>6</v>
      </c>
      <c r="Q20" s="2">
        <f t="shared" si="0"/>
        <v>158</v>
      </c>
      <c r="R20" s="2">
        <f t="shared" si="1"/>
        <v>164</v>
      </c>
      <c r="S20" s="29">
        <f t="shared" si="2"/>
        <v>80</v>
      </c>
    </row>
    <row r="21" spans="1:19" ht="12.75">
      <c r="A21" s="16">
        <v>1</v>
      </c>
      <c r="B21" s="16">
        <v>1</v>
      </c>
      <c r="C21" s="16">
        <v>7</v>
      </c>
      <c r="D21" s="17" t="s">
        <v>13</v>
      </c>
      <c r="E21" s="24">
        <v>125</v>
      </c>
      <c r="F21" s="16" t="s">
        <v>24</v>
      </c>
      <c r="G21" s="18">
        <v>163</v>
      </c>
      <c r="H21" s="25">
        <v>50</v>
      </c>
      <c r="I21" s="25">
        <v>42</v>
      </c>
      <c r="J21" s="25">
        <v>7</v>
      </c>
      <c r="K21" s="25">
        <v>3</v>
      </c>
      <c r="L21" s="25">
        <v>2</v>
      </c>
      <c r="M21" s="25">
        <v>0</v>
      </c>
      <c r="N21" s="25">
        <v>1</v>
      </c>
      <c r="O21" s="25">
        <v>0</v>
      </c>
      <c r="P21" s="25">
        <v>0</v>
      </c>
      <c r="Q21" s="2">
        <f t="shared" si="0"/>
        <v>105</v>
      </c>
      <c r="R21" s="2">
        <f t="shared" si="1"/>
        <v>105</v>
      </c>
      <c r="S21" s="29">
        <f t="shared" si="2"/>
        <v>52</v>
      </c>
    </row>
    <row r="22" spans="1:19" ht="12.75">
      <c r="A22" s="16">
        <v>1</v>
      </c>
      <c r="B22" s="16">
        <v>1</v>
      </c>
      <c r="C22" s="16">
        <v>7</v>
      </c>
      <c r="D22" s="17" t="s">
        <v>13</v>
      </c>
      <c r="E22" s="24">
        <v>126</v>
      </c>
      <c r="F22" s="16" t="s">
        <v>11</v>
      </c>
      <c r="G22" s="18">
        <v>450</v>
      </c>
      <c r="H22" s="25">
        <v>82</v>
      </c>
      <c r="I22" s="25">
        <v>84</v>
      </c>
      <c r="J22" s="25">
        <v>17</v>
      </c>
      <c r="K22" s="25">
        <v>12</v>
      </c>
      <c r="L22" s="25">
        <v>13</v>
      </c>
      <c r="M22" s="25">
        <v>2</v>
      </c>
      <c r="N22" s="25">
        <v>1</v>
      </c>
      <c r="O22" s="25">
        <v>0</v>
      </c>
      <c r="P22" s="25">
        <v>8</v>
      </c>
      <c r="Q22" s="2">
        <f t="shared" si="0"/>
        <v>211</v>
      </c>
      <c r="R22" s="2">
        <f t="shared" si="1"/>
        <v>219</v>
      </c>
      <c r="S22" s="29">
        <f t="shared" si="2"/>
        <v>113</v>
      </c>
    </row>
    <row r="23" spans="1:19" ht="12.75">
      <c r="A23" s="16">
        <v>1</v>
      </c>
      <c r="B23" s="16">
        <v>1</v>
      </c>
      <c r="C23" s="16">
        <v>7</v>
      </c>
      <c r="D23" s="17" t="s">
        <v>13</v>
      </c>
      <c r="E23" s="24">
        <v>127</v>
      </c>
      <c r="F23" s="16" t="s">
        <v>11</v>
      </c>
      <c r="G23" s="18">
        <v>334</v>
      </c>
      <c r="H23" s="25">
        <v>77</v>
      </c>
      <c r="I23" s="25">
        <v>66</v>
      </c>
      <c r="J23" s="25">
        <v>8</v>
      </c>
      <c r="K23" s="25">
        <v>10</v>
      </c>
      <c r="L23" s="25">
        <v>8</v>
      </c>
      <c r="M23" s="25">
        <v>2</v>
      </c>
      <c r="N23" s="25">
        <v>0</v>
      </c>
      <c r="O23" s="25">
        <v>0</v>
      </c>
      <c r="P23" s="25">
        <v>10</v>
      </c>
      <c r="Q23" s="2">
        <f t="shared" si="0"/>
        <v>171</v>
      </c>
      <c r="R23" s="2">
        <f t="shared" si="1"/>
        <v>181</v>
      </c>
      <c r="S23" s="29">
        <f t="shared" si="2"/>
        <v>84</v>
      </c>
    </row>
    <row r="24" spans="1:19" ht="12.75">
      <c r="A24" s="16">
        <v>1</v>
      </c>
      <c r="B24" s="16">
        <v>1</v>
      </c>
      <c r="C24" s="16">
        <v>7</v>
      </c>
      <c r="D24" s="17" t="s">
        <v>13</v>
      </c>
      <c r="E24" s="24">
        <v>128</v>
      </c>
      <c r="F24" s="16" t="s">
        <v>11</v>
      </c>
      <c r="G24" s="18">
        <v>400</v>
      </c>
      <c r="H24" s="25">
        <v>85</v>
      </c>
      <c r="I24" s="25">
        <v>91</v>
      </c>
      <c r="J24" s="25">
        <v>11</v>
      </c>
      <c r="K24" s="25">
        <v>17</v>
      </c>
      <c r="L24" s="25">
        <v>18</v>
      </c>
      <c r="M24" s="25">
        <v>1</v>
      </c>
      <c r="N24" s="25">
        <v>5</v>
      </c>
      <c r="O24" s="25">
        <v>0</v>
      </c>
      <c r="P24" s="25">
        <v>8</v>
      </c>
      <c r="Q24" s="2">
        <f t="shared" si="0"/>
        <v>228</v>
      </c>
      <c r="R24" s="2">
        <f t="shared" si="1"/>
        <v>236</v>
      </c>
      <c r="S24" s="29">
        <f t="shared" si="2"/>
        <v>119</v>
      </c>
    </row>
    <row r="25" spans="1:19" ht="12.75">
      <c r="A25" s="16">
        <v>1</v>
      </c>
      <c r="B25" s="16">
        <v>1</v>
      </c>
      <c r="C25" s="16">
        <v>7</v>
      </c>
      <c r="D25" s="17" t="s">
        <v>13</v>
      </c>
      <c r="E25" s="24">
        <v>129</v>
      </c>
      <c r="F25" s="16" t="s">
        <v>11</v>
      </c>
      <c r="G25" s="18">
        <v>131</v>
      </c>
      <c r="H25" s="25">
        <v>40</v>
      </c>
      <c r="I25" s="25">
        <v>24</v>
      </c>
      <c r="J25" s="25">
        <v>4</v>
      </c>
      <c r="K25" s="25">
        <v>0</v>
      </c>
      <c r="L25" s="25">
        <v>17</v>
      </c>
      <c r="M25" s="25">
        <v>0</v>
      </c>
      <c r="N25" s="25">
        <v>0</v>
      </c>
      <c r="O25" s="25">
        <v>0</v>
      </c>
      <c r="P25" s="25">
        <v>3</v>
      </c>
      <c r="Q25" s="2">
        <f t="shared" si="0"/>
        <v>85</v>
      </c>
      <c r="R25" s="2">
        <f t="shared" si="1"/>
        <v>88</v>
      </c>
      <c r="S25" s="29">
        <f t="shared" si="2"/>
        <v>28</v>
      </c>
    </row>
    <row r="26" spans="1:19" ht="12.75">
      <c r="A26" s="16">
        <v>1</v>
      </c>
      <c r="B26" s="16">
        <v>1</v>
      </c>
      <c r="C26" s="16">
        <v>7</v>
      </c>
      <c r="D26" s="17" t="s">
        <v>13</v>
      </c>
      <c r="E26" s="24">
        <v>130</v>
      </c>
      <c r="F26" s="16" t="s">
        <v>11</v>
      </c>
      <c r="G26" s="18">
        <v>218</v>
      </c>
      <c r="H26" s="25">
        <v>64</v>
      </c>
      <c r="I26" s="25">
        <v>63</v>
      </c>
      <c r="J26" s="25">
        <v>7</v>
      </c>
      <c r="K26" s="25">
        <v>12</v>
      </c>
      <c r="L26" s="25">
        <v>6</v>
      </c>
      <c r="M26" s="25">
        <v>1</v>
      </c>
      <c r="N26" s="25">
        <v>1</v>
      </c>
      <c r="O26" s="25">
        <v>0</v>
      </c>
      <c r="P26" s="25">
        <v>7</v>
      </c>
      <c r="Q26" s="2">
        <f t="shared" si="0"/>
        <v>154</v>
      </c>
      <c r="R26" s="2">
        <f t="shared" si="1"/>
        <v>161</v>
      </c>
      <c r="S26" s="29">
        <f t="shared" si="2"/>
        <v>82</v>
      </c>
    </row>
    <row r="27" spans="1:19" ht="12.75">
      <c r="A27" s="16">
        <v>1</v>
      </c>
      <c r="B27" s="16">
        <v>1</v>
      </c>
      <c r="C27" s="16">
        <v>7</v>
      </c>
      <c r="D27" s="17" t="s">
        <v>13</v>
      </c>
      <c r="E27" s="24">
        <v>131</v>
      </c>
      <c r="F27" s="16" t="s">
        <v>11</v>
      </c>
      <c r="G27" s="18">
        <v>533</v>
      </c>
      <c r="H27" s="25">
        <v>53</v>
      </c>
      <c r="I27" s="25">
        <v>136</v>
      </c>
      <c r="J27" s="25">
        <v>19</v>
      </c>
      <c r="K27" s="25">
        <v>42</v>
      </c>
      <c r="L27" s="25">
        <v>22</v>
      </c>
      <c r="M27" s="25">
        <v>3</v>
      </c>
      <c r="N27" s="25">
        <v>0</v>
      </c>
      <c r="O27" s="25">
        <v>0</v>
      </c>
      <c r="P27" s="25">
        <v>7</v>
      </c>
      <c r="Q27" s="2">
        <f t="shared" si="0"/>
        <v>275</v>
      </c>
      <c r="R27" s="2">
        <f t="shared" si="1"/>
        <v>282</v>
      </c>
      <c r="S27" s="29">
        <f t="shared" si="2"/>
        <v>197</v>
      </c>
    </row>
    <row r="28" spans="1:19" ht="12.75">
      <c r="A28" s="16">
        <v>1</v>
      </c>
      <c r="B28" s="16">
        <v>1</v>
      </c>
      <c r="C28" s="16">
        <v>7</v>
      </c>
      <c r="D28" s="17" t="s">
        <v>13</v>
      </c>
      <c r="E28" s="24">
        <v>131</v>
      </c>
      <c r="F28" s="16" t="s">
        <v>12</v>
      </c>
      <c r="G28" s="18">
        <v>533</v>
      </c>
      <c r="H28" s="25">
        <v>65</v>
      </c>
      <c r="I28" s="25">
        <v>203</v>
      </c>
      <c r="J28" s="25">
        <v>14</v>
      </c>
      <c r="K28" s="25">
        <v>0</v>
      </c>
      <c r="L28" s="25">
        <v>27</v>
      </c>
      <c r="M28" s="25">
        <v>2</v>
      </c>
      <c r="N28" s="25">
        <v>1</v>
      </c>
      <c r="O28" s="25">
        <v>0</v>
      </c>
      <c r="P28" s="25">
        <v>2</v>
      </c>
      <c r="Q28" s="2">
        <f t="shared" si="0"/>
        <v>312</v>
      </c>
      <c r="R28" s="2">
        <f t="shared" si="1"/>
        <v>314</v>
      </c>
      <c r="S28" s="29">
        <f t="shared" si="2"/>
        <v>217</v>
      </c>
    </row>
    <row r="29" spans="1:19" ht="12.75">
      <c r="A29" s="16">
        <v>1</v>
      </c>
      <c r="B29" s="16">
        <v>1</v>
      </c>
      <c r="C29" s="16">
        <v>7</v>
      </c>
      <c r="D29" s="17" t="s">
        <v>13</v>
      </c>
      <c r="E29" s="24">
        <v>132</v>
      </c>
      <c r="F29" s="16" t="s">
        <v>11</v>
      </c>
      <c r="G29" s="18">
        <v>168</v>
      </c>
      <c r="H29" s="25">
        <v>44</v>
      </c>
      <c r="I29" s="25">
        <v>38</v>
      </c>
      <c r="J29" s="25">
        <v>4</v>
      </c>
      <c r="K29" s="25">
        <v>0</v>
      </c>
      <c r="L29" s="25">
        <v>8</v>
      </c>
      <c r="M29" s="25">
        <v>1</v>
      </c>
      <c r="N29" s="25">
        <v>0</v>
      </c>
      <c r="O29" s="25">
        <v>0</v>
      </c>
      <c r="P29" s="25">
        <v>2</v>
      </c>
      <c r="Q29" s="2">
        <f t="shared" si="0"/>
        <v>95</v>
      </c>
      <c r="R29" s="2">
        <f t="shared" si="1"/>
        <v>97</v>
      </c>
      <c r="S29" s="29">
        <f t="shared" si="2"/>
        <v>42</v>
      </c>
    </row>
    <row r="30" spans="1:19" ht="12.75">
      <c r="A30" s="16">
        <v>1</v>
      </c>
      <c r="B30" s="16">
        <v>1</v>
      </c>
      <c r="C30" s="16">
        <v>7</v>
      </c>
      <c r="D30" s="17" t="s">
        <v>13</v>
      </c>
      <c r="E30" s="24">
        <v>133</v>
      </c>
      <c r="F30" s="16" t="s">
        <v>11</v>
      </c>
      <c r="G30" s="18">
        <v>330</v>
      </c>
      <c r="H30" s="25">
        <v>63</v>
      </c>
      <c r="I30" s="25">
        <v>90</v>
      </c>
      <c r="J30" s="25">
        <v>7</v>
      </c>
      <c r="K30" s="25">
        <v>12</v>
      </c>
      <c r="L30" s="25">
        <v>21</v>
      </c>
      <c r="M30" s="25">
        <v>0</v>
      </c>
      <c r="N30" s="25">
        <v>2</v>
      </c>
      <c r="O30" s="25">
        <v>0</v>
      </c>
      <c r="P30" s="25">
        <v>9</v>
      </c>
      <c r="Q30" s="2">
        <f t="shared" si="0"/>
        <v>195</v>
      </c>
      <c r="R30" s="2">
        <f t="shared" si="1"/>
        <v>204</v>
      </c>
      <c r="S30" s="29">
        <f t="shared" si="2"/>
        <v>109</v>
      </c>
    </row>
    <row r="31" spans="1:19" ht="12.75">
      <c r="A31" s="16">
        <v>1</v>
      </c>
      <c r="B31" s="16">
        <v>1</v>
      </c>
      <c r="C31" s="16">
        <v>7</v>
      </c>
      <c r="D31" s="17" t="s">
        <v>13</v>
      </c>
      <c r="E31" s="24">
        <v>134</v>
      </c>
      <c r="F31" s="16" t="s">
        <v>11</v>
      </c>
      <c r="G31" s="18">
        <v>373</v>
      </c>
      <c r="H31" s="25">
        <v>60</v>
      </c>
      <c r="I31" s="25">
        <v>110</v>
      </c>
      <c r="J31" s="25">
        <v>10</v>
      </c>
      <c r="K31" s="25">
        <v>0</v>
      </c>
      <c r="L31" s="25">
        <v>28</v>
      </c>
      <c r="M31" s="25">
        <v>2</v>
      </c>
      <c r="N31" s="25">
        <v>0</v>
      </c>
      <c r="O31" s="25">
        <v>0</v>
      </c>
      <c r="P31" s="25">
        <v>3</v>
      </c>
      <c r="Q31" s="2">
        <f t="shared" si="0"/>
        <v>210</v>
      </c>
      <c r="R31" s="2">
        <f t="shared" si="1"/>
        <v>213</v>
      </c>
      <c r="S31" s="29">
        <f t="shared" si="2"/>
        <v>120</v>
      </c>
    </row>
    <row r="32" spans="1:19" ht="12.75">
      <c r="A32" s="16">
        <v>1</v>
      </c>
      <c r="B32" s="16">
        <v>1</v>
      </c>
      <c r="C32" s="16">
        <v>7</v>
      </c>
      <c r="D32" s="17" t="s">
        <v>13</v>
      </c>
      <c r="E32" s="24">
        <v>135</v>
      </c>
      <c r="F32" s="16" t="s">
        <v>11</v>
      </c>
      <c r="G32" s="18">
        <v>607</v>
      </c>
      <c r="H32" s="25">
        <v>94</v>
      </c>
      <c r="I32" s="25">
        <v>161</v>
      </c>
      <c r="J32" s="25">
        <v>17</v>
      </c>
      <c r="K32" s="25">
        <v>31</v>
      </c>
      <c r="L32" s="25">
        <v>40</v>
      </c>
      <c r="M32" s="25">
        <v>2</v>
      </c>
      <c r="N32" s="25">
        <v>1</v>
      </c>
      <c r="O32" s="25">
        <v>0</v>
      </c>
      <c r="P32" s="25">
        <v>12</v>
      </c>
      <c r="Q32" s="2">
        <f t="shared" si="0"/>
        <v>346</v>
      </c>
      <c r="R32" s="2">
        <f t="shared" si="1"/>
        <v>358</v>
      </c>
      <c r="S32" s="29">
        <f t="shared" si="2"/>
        <v>209</v>
      </c>
    </row>
    <row r="33" spans="1:19" ht="12.75">
      <c r="A33" s="5"/>
      <c r="B33" s="5"/>
      <c r="C33" s="5"/>
      <c r="D33" s="6"/>
      <c r="E33" s="5"/>
      <c r="F33" s="5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</row>
    <row r="34" spans="1:19" s="11" customFormat="1" ht="15.75">
      <c r="A34" s="10"/>
      <c r="B34" s="10"/>
      <c r="C34" s="10"/>
      <c r="D34" s="10"/>
      <c r="E34" s="10"/>
      <c r="F34" s="12">
        <f>SUBTOTAL(3,F5:F32)</f>
        <v>28</v>
      </c>
      <c r="G34" s="12">
        <f aca="true" t="shared" si="3" ref="G34:R34">SUBTOTAL(9,G5:G32)</f>
        <v>13154</v>
      </c>
      <c r="H34" s="12">
        <f t="shared" si="3"/>
        <v>2831</v>
      </c>
      <c r="I34" s="12">
        <f t="shared" si="3"/>
        <v>3107</v>
      </c>
      <c r="J34" s="12">
        <f t="shared" si="3"/>
        <v>361</v>
      </c>
      <c r="K34" s="12">
        <f t="shared" si="3"/>
        <v>405</v>
      </c>
      <c r="L34" s="12">
        <f t="shared" si="3"/>
        <v>860</v>
      </c>
      <c r="M34" s="12">
        <f t="shared" si="3"/>
        <v>110</v>
      </c>
      <c r="N34" s="12">
        <f t="shared" si="3"/>
        <v>44</v>
      </c>
      <c r="O34" s="12">
        <f t="shared" si="3"/>
        <v>1</v>
      </c>
      <c r="P34" s="12">
        <f t="shared" si="3"/>
        <v>153</v>
      </c>
      <c r="Q34" s="12">
        <f t="shared" si="3"/>
        <v>7719</v>
      </c>
      <c r="R34" s="12">
        <f t="shared" si="3"/>
        <v>7872</v>
      </c>
      <c r="S34" s="12">
        <f>SUBTOTAL(9,S5:S32)</f>
        <v>3873</v>
      </c>
    </row>
    <row r="35" spans="17:18" ht="15.75">
      <c r="Q35" s="14"/>
      <c r="R35" s="14"/>
    </row>
    <row r="36" spans="7:19" ht="15.75">
      <c r="G36" s="3" t="s">
        <v>16</v>
      </c>
      <c r="H36" s="14">
        <f aca="true" t="shared" si="4" ref="H36:P36">IF($R$34=0," ",(H34/$R$34))</f>
        <v>0.3596290650406504</v>
      </c>
      <c r="I36" s="14">
        <f t="shared" si="4"/>
        <v>0.3946900406504065</v>
      </c>
      <c r="J36" s="14">
        <f t="shared" si="4"/>
        <v>0.045858739837398375</v>
      </c>
      <c r="K36" s="14">
        <f t="shared" si="4"/>
        <v>0.051448170731707314</v>
      </c>
      <c r="L36" s="14">
        <f t="shared" si="4"/>
        <v>0.1092479674796748</v>
      </c>
      <c r="M36" s="14">
        <f t="shared" si="4"/>
        <v>0.013973577235772357</v>
      </c>
      <c r="N36" s="14">
        <f t="shared" si="4"/>
        <v>0.005589430894308943</v>
      </c>
      <c r="O36" s="14">
        <f t="shared" si="4"/>
        <v>0.00012703252032520327</v>
      </c>
      <c r="P36" s="14">
        <f t="shared" si="4"/>
        <v>0.019435975609756097</v>
      </c>
      <c r="Q36" s="14"/>
      <c r="R36" s="14"/>
      <c r="S36" s="14">
        <f>IF($R$34=0," ",(S34/$R$34))</f>
        <v>0.4919969512195122</v>
      </c>
    </row>
    <row r="37" spans="7:19" ht="15.75">
      <c r="G37" s="3" t="s">
        <v>17</v>
      </c>
      <c r="H37" s="15">
        <f aca="true" t="shared" si="5" ref="H37:N37">IF(H36=" "," ",MAX(rango1)-H36)</f>
        <v>0.1323678861788618</v>
      </c>
      <c r="I37" s="15">
        <f t="shared" si="5"/>
        <v>0.09730691056910568</v>
      </c>
      <c r="J37" s="15">
        <f t="shared" si="5"/>
        <v>0.44613821138211385</v>
      </c>
      <c r="K37" s="15">
        <f>IF(K36=" "," ",MAX(rango1)-K36)</f>
        <v>0.4405487804878049</v>
      </c>
      <c r="L37" s="15">
        <f t="shared" si="5"/>
        <v>0.3827489837398374</v>
      </c>
      <c r="M37" s="15">
        <f t="shared" si="5"/>
        <v>0.47802337398373984</v>
      </c>
      <c r="N37" s="15">
        <f t="shared" si="5"/>
        <v>0.48640752032520324</v>
      </c>
      <c r="O37" s="15">
        <f>IF(O36=" "," ",MAX(rango1)-O36)</f>
        <v>0.491869918699187</v>
      </c>
      <c r="P37" s="15">
        <f>IF(P36=" "," ",MAX(rango1)-P36)</f>
        <v>0.47256097560975613</v>
      </c>
      <c r="Q37" s="14"/>
      <c r="R37" s="14"/>
      <c r="S37" s="15">
        <f>IF(S36=" "," ",MAX(rango1)-S36)</f>
        <v>0</v>
      </c>
    </row>
    <row r="40" spans="1:7" ht="40.5" customHeight="1">
      <c r="A40" s="34" t="s">
        <v>34</v>
      </c>
      <c r="B40" s="34"/>
      <c r="C40" s="34"/>
      <c r="D40" s="34"/>
      <c r="E40" s="34"/>
      <c r="F40" s="34"/>
      <c r="G40" s="34"/>
    </row>
    <row r="41" spans="1:7" ht="26.25" customHeight="1">
      <c r="A41" s="34"/>
      <c r="B41" s="34"/>
      <c r="C41" s="34"/>
      <c r="D41" s="34"/>
      <c r="E41" s="34"/>
      <c r="F41" s="34"/>
      <c r="G41" s="34"/>
    </row>
    <row r="42" ht="26.25" customHeight="1"/>
    <row r="43" ht="26.25" customHeight="1"/>
    <row r="44" ht="26.25" customHeight="1"/>
    <row r="45" ht="26.25" customHeight="1"/>
    <row r="46" ht="26.25" customHeight="1">
      <c r="S46" s="11"/>
    </row>
    <row r="47" ht="26.25" customHeight="1"/>
    <row r="48" ht="26.25" customHeight="1"/>
  </sheetData>
  <sheetProtection/>
  <mergeCells count="1">
    <mergeCell ref="A40:G41"/>
  </mergeCells>
  <dataValidations count="1">
    <dataValidation type="whole" operator="greaterThanOrEqual" allowBlank="1" showInputMessage="1" showErrorMessage="1" sqref="H5:P32">
      <formula1>0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20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2015-11-17T15:03:03Z</cp:lastPrinted>
  <dcterms:created xsi:type="dcterms:W3CDTF">2009-06-28T01:23:28Z</dcterms:created>
  <dcterms:modified xsi:type="dcterms:W3CDTF">2015-11-17T15:03:14Z</dcterms:modified>
  <cp:category/>
  <cp:version/>
  <cp:contentType/>
  <cp:contentStatus/>
</cp:coreProperties>
</file>