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LAGUNILLAS" sheetId="1" r:id="rId1"/>
  </sheets>
  <definedNames>
    <definedName name="PAN">'LAGUNILLAS'!$H:$H</definedName>
    <definedName name="PRI">'LAGUNILLAS'!$I:$I</definedName>
    <definedName name="rango1">'LAGUNILLAS'!$H$21:$J$21,'LAGUNILLAS'!$N$21,'LAGUNILLAS'!$O$21,'LAGUNILLAS'!$R$21:$R$21</definedName>
    <definedName name="_xlnm.Print_Titles" localSheetId="0">'LAGUNILLAS'!$1:$3</definedName>
  </definedNames>
  <calcPr fullCalcOnLoad="1"/>
</workbook>
</file>

<file path=xl/sharedStrings.xml><?xml version="1.0" encoding="utf-8"?>
<sst xmlns="http://schemas.openxmlformats.org/spreadsheetml/2006/main" count="58" uniqueCount="30">
  <si>
    <t>Dto Local</t>
  </si>
  <si>
    <t>Municipio</t>
  </si>
  <si>
    <t>Tipo</t>
  </si>
  <si>
    <t>Lista Nominal</t>
  </si>
  <si>
    <t>PAN</t>
  </si>
  <si>
    <t>PRI</t>
  </si>
  <si>
    <t>PRD</t>
  </si>
  <si>
    <t>PT</t>
  </si>
  <si>
    <t>FORMULAS NO REGISTRADAS</t>
  </si>
  <si>
    <t>VOTACION VALIDA EMITIDA</t>
  </si>
  <si>
    <t>VOTOS NULOS</t>
  </si>
  <si>
    <t>VOTACION EMITIDA</t>
  </si>
  <si>
    <t>B01</t>
  </si>
  <si>
    <t>C01</t>
  </si>
  <si>
    <t>LAGUNILLAS</t>
  </si>
  <si>
    <t>% de Votacion</t>
  </si>
  <si>
    <t>Dif. con 1°</t>
  </si>
  <si>
    <t xml:space="preserve">PARTIDOS POLÍTICOS </t>
  </si>
  <si>
    <t>PNA</t>
  </si>
  <si>
    <t>No Mpio</t>
  </si>
  <si>
    <t xml:space="preserve"> Seccion</t>
  </si>
  <si>
    <t>ALIANZA</t>
  </si>
  <si>
    <t>PRI-PNA</t>
  </si>
  <si>
    <t>J.GUADALUPE CASTILLO OLIVERA</t>
  </si>
  <si>
    <t>AYUNTAMIENTOS resultados por casilla 7-JUN-2015 (CEEPAC)</t>
  </si>
  <si>
    <t>NAPOLEON RODRIGUEZ BOTELLO</t>
  </si>
  <si>
    <t>MARIBEL ALVARADO ORTIZ</t>
  </si>
  <si>
    <t>ALEJO OLVERA OLVERA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</si>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</sst>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00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J29" sqref="J29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3.28125" style="3" bestFit="1" customWidth="1"/>
    <col min="5" max="5" width="7.421875" style="3" customWidth="1"/>
    <col min="6" max="6" width="11.00390625" style="3" bestFit="1" customWidth="1"/>
    <col min="7" max="7" width="12.57421875" style="3" customWidth="1"/>
    <col min="8" max="8" width="13.28125" style="3" customWidth="1"/>
    <col min="9" max="9" width="14.140625" style="3" customWidth="1"/>
    <col min="10" max="10" width="13.140625" style="3" customWidth="1"/>
    <col min="11" max="11" width="13.28125" style="3" customWidth="1"/>
    <col min="12" max="12" width="14.00390625" style="3" customWidth="1"/>
    <col min="13" max="13" width="13.140625" style="3" customWidth="1"/>
    <col min="14" max="14" width="14.421875" style="3" bestFit="1" customWidth="1"/>
    <col min="15" max="15" width="13.7109375" style="3" bestFit="1" customWidth="1"/>
    <col min="16" max="17" width="11.421875" style="3" customWidth="1"/>
    <col min="18" max="18" width="13.28125" style="4" customWidth="1"/>
    <col min="19" max="16384" width="11.421875" style="3" customWidth="1"/>
  </cols>
  <sheetData>
    <row r="1" spans="1:18" ht="12.75" customHeight="1">
      <c r="A1" s="1" t="s">
        <v>24</v>
      </c>
      <c r="B1" s="1"/>
      <c r="H1" s="25" t="s">
        <v>17</v>
      </c>
      <c r="I1" s="26"/>
      <c r="J1" s="26"/>
      <c r="K1" s="26"/>
      <c r="L1" s="26"/>
      <c r="M1" s="26"/>
      <c r="R1" s="31"/>
    </row>
    <row r="2" spans="1:18" ht="28.5" customHeight="1">
      <c r="A2" s="1"/>
      <c r="B2" s="1"/>
      <c r="H2" s="21"/>
      <c r="I2" s="22"/>
      <c r="J2" s="22"/>
      <c r="K2" s="22" t="s">
        <v>21</v>
      </c>
      <c r="L2" s="22"/>
      <c r="M2" s="22"/>
      <c r="R2" s="29" t="s">
        <v>14</v>
      </c>
    </row>
    <row r="3" spans="1:18" s="13" customFormat="1" ht="45" customHeight="1">
      <c r="A3" s="19" t="s">
        <v>0</v>
      </c>
      <c r="B3" s="19" t="s">
        <v>28</v>
      </c>
      <c r="C3" s="19" t="s">
        <v>19</v>
      </c>
      <c r="D3" s="19" t="s">
        <v>1</v>
      </c>
      <c r="E3" s="19" t="s">
        <v>20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18</v>
      </c>
      <c r="K3" s="20" t="s">
        <v>22</v>
      </c>
      <c r="L3" s="19" t="s">
        <v>6</v>
      </c>
      <c r="M3" s="19" t="s">
        <v>7</v>
      </c>
      <c r="N3" s="19" t="s">
        <v>8</v>
      </c>
      <c r="O3" s="19" t="s">
        <v>10</v>
      </c>
      <c r="P3" s="19" t="s">
        <v>9</v>
      </c>
      <c r="Q3" s="19" t="s">
        <v>11</v>
      </c>
      <c r="R3" s="20" t="s">
        <v>22</v>
      </c>
    </row>
    <row r="4" spans="1:18" s="35" customFormat="1" ht="45" customHeight="1">
      <c r="A4" s="32"/>
      <c r="B4" s="32"/>
      <c r="C4" s="32"/>
      <c r="D4" s="32"/>
      <c r="E4" s="32"/>
      <c r="F4" s="32"/>
      <c r="G4" s="32"/>
      <c r="H4" s="32" t="s">
        <v>25</v>
      </c>
      <c r="I4" s="32" t="s">
        <v>23</v>
      </c>
      <c r="J4" s="32" t="s">
        <v>23</v>
      </c>
      <c r="K4" s="33" t="s">
        <v>23</v>
      </c>
      <c r="L4" s="34" t="s">
        <v>26</v>
      </c>
      <c r="M4" s="34" t="s">
        <v>27</v>
      </c>
      <c r="N4" s="32"/>
      <c r="O4" s="32"/>
      <c r="P4" s="32"/>
      <c r="Q4" s="32"/>
      <c r="R4" s="33" t="s">
        <v>23</v>
      </c>
    </row>
    <row r="5" spans="1:18" ht="12.75">
      <c r="A5" s="16">
        <v>10</v>
      </c>
      <c r="B5" s="16">
        <v>2</v>
      </c>
      <c r="C5" s="16">
        <v>19</v>
      </c>
      <c r="D5" s="17" t="s">
        <v>14</v>
      </c>
      <c r="E5" s="23">
        <v>478</v>
      </c>
      <c r="F5" s="16" t="s">
        <v>12</v>
      </c>
      <c r="G5" s="18">
        <v>260</v>
      </c>
      <c r="H5" s="27">
        <v>43</v>
      </c>
      <c r="I5" s="27">
        <v>29</v>
      </c>
      <c r="J5" s="27">
        <v>0</v>
      </c>
      <c r="K5" s="27">
        <v>3</v>
      </c>
      <c r="L5" s="27">
        <v>2</v>
      </c>
      <c r="M5" s="27">
        <v>93</v>
      </c>
      <c r="N5" s="27">
        <v>0</v>
      </c>
      <c r="O5" s="24">
        <v>0</v>
      </c>
      <c r="P5" s="2">
        <f aca="true" t="shared" si="0" ref="P5:P17">SUM($H5:$N5)</f>
        <v>170</v>
      </c>
      <c r="Q5" s="2">
        <f aca="true" t="shared" si="1" ref="Q5:Q17">SUM(O5:P5)</f>
        <v>170</v>
      </c>
      <c r="R5" s="30">
        <f aca="true" t="shared" si="2" ref="R5:R17">I5+J5+K5</f>
        <v>32</v>
      </c>
    </row>
    <row r="6" spans="1:18" ht="12.75">
      <c r="A6" s="16">
        <v>10</v>
      </c>
      <c r="B6" s="16">
        <v>2</v>
      </c>
      <c r="C6" s="16">
        <v>19</v>
      </c>
      <c r="D6" s="17" t="s">
        <v>14</v>
      </c>
      <c r="E6" s="23">
        <v>479</v>
      </c>
      <c r="F6" s="16" t="s">
        <v>12</v>
      </c>
      <c r="G6" s="18">
        <v>222</v>
      </c>
      <c r="H6" s="27">
        <v>22</v>
      </c>
      <c r="I6" s="27">
        <v>47</v>
      </c>
      <c r="J6" s="27">
        <v>4</v>
      </c>
      <c r="K6" s="27">
        <v>7</v>
      </c>
      <c r="L6" s="27">
        <v>15</v>
      </c>
      <c r="M6" s="27">
        <v>79</v>
      </c>
      <c r="N6" s="27">
        <v>0</v>
      </c>
      <c r="O6" s="24">
        <v>6</v>
      </c>
      <c r="P6" s="2">
        <f t="shared" si="0"/>
        <v>174</v>
      </c>
      <c r="Q6" s="2">
        <f t="shared" si="1"/>
        <v>180</v>
      </c>
      <c r="R6" s="28">
        <f t="shared" si="2"/>
        <v>58</v>
      </c>
    </row>
    <row r="7" spans="1:18" ht="12.75">
      <c r="A7" s="16">
        <v>10</v>
      </c>
      <c r="B7" s="16">
        <v>2</v>
      </c>
      <c r="C7" s="16">
        <v>19</v>
      </c>
      <c r="D7" s="17" t="s">
        <v>14</v>
      </c>
      <c r="E7" s="23">
        <v>480</v>
      </c>
      <c r="F7" s="16" t="s">
        <v>12</v>
      </c>
      <c r="G7" s="18">
        <v>130</v>
      </c>
      <c r="H7" s="27">
        <v>13</v>
      </c>
      <c r="I7" s="27">
        <v>23</v>
      </c>
      <c r="J7" s="27">
        <v>1</v>
      </c>
      <c r="K7" s="27">
        <v>2</v>
      </c>
      <c r="L7" s="27">
        <v>6</v>
      </c>
      <c r="M7" s="27">
        <v>46</v>
      </c>
      <c r="N7" s="27">
        <v>0</v>
      </c>
      <c r="O7" s="24">
        <v>6</v>
      </c>
      <c r="P7" s="2">
        <f t="shared" si="0"/>
        <v>91</v>
      </c>
      <c r="Q7" s="2">
        <f t="shared" si="1"/>
        <v>97</v>
      </c>
      <c r="R7" s="28">
        <f t="shared" si="2"/>
        <v>26</v>
      </c>
    </row>
    <row r="8" spans="1:18" ht="12.75">
      <c r="A8" s="16">
        <v>10</v>
      </c>
      <c r="B8" s="16">
        <v>2</v>
      </c>
      <c r="C8" s="16">
        <v>19</v>
      </c>
      <c r="D8" s="17" t="s">
        <v>14</v>
      </c>
      <c r="E8" s="23">
        <v>481</v>
      </c>
      <c r="F8" s="16" t="s">
        <v>12</v>
      </c>
      <c r="G8" s="18">
        <v>616</v>
      </c>
      <c r="H8" s="27">
        <v>160</v>
      </c>
      <c r="I8" s="27">
        <v>77</v>
      </c>
      <c r="J8" s="27">
        <v>1</v>
      </c>
      <c r="K8" s="27">
        <v>7</v>
      </c>
      <c r="L8" s="27">
        <v>9</v>
      </c>
      <c r="M8" s="27">
        <v>91</v>
      </c>
      <c r="N8" s="27">
        <v>0</v>
      </c>
      <c r="O8" s="24">
        <v>13</v>
      </c>
      <c r="P8" s="2">
        <f t="shared" si="0"/>
        <v>345</v>
      </c>
      <c r="Q8" s="2">
        <f t="shared" si="1"/>
        <v>358</v>
      </c>
      <c r="R8" s="28">
        <f t="shared" si="2"/>
        <v>85</v>
      </c>
    </row>
    <row r="9" spans="1:18" ht="12.75">
      <c r="A9" s="16">
        <v>10</v>
      </c>
      <c r="B9" s="16">
        <v>2</v>
      </c>
      <c r="C9" s="16">
        <v>19</v>
      </c>
      <c r="D9" s="17" t="s">
        <v>14</v>
      </c>
      <c r="E9" s="23">
        <v>482</v>
      </c>
      <c r="F9" s="16" t="s">
        <v>12</v>
      </c>
      <c r="G9" s="18">
        <v>488</v>
      </c>
      <c r="H9" s="27">
        <v>79</v>
      </c>
      <c r="I9" s="27">
        <v>109</v>
      </c>
      <c r="J9" s="27">
        <v>5</v>
      </c>
      <c r="K9" s="27">
        <v>10</v>
      </c>
      <c r="L9" s="27">
        <v>1</v>
      </c>
      <c r="M9" s="27">
        <v>82</v>
      </c>
      <c r="N9" s="27">
        <v>0</v>
      </c>
      <c r="O9" s="24">
        <v>16</v>
      </c>
      <c r="P9" s="2">
        <f t="shared" si="0"/>
        <v>286</v>
      </c>
      <c r="Q9" s="2">
        <f t="shared" si="1"/>
        <v>302</v>
      </c>
      <c r="R9" s="28">
        <f t="shared" si="2"/>
        <v>124</v>
      </c>
    </row>
    <row r="10" spans="1:18" ht="12.75">
      <c r="A10" s="16">
        <v>10</v>
      </c>
      <c r="B10" s="16">
        <v>2</v>
      </c>
      <c r="C10" s="16">
        <v>19</v>
      </c>
      <c r="D10" s="17" t="s">
        <v>14</v>
      </c>
      <c r="E10" s="23">
        <v>482</v>
      </c>
      <c r="F10" s="16" t="s">
        <v>13</v>
      </c>
      <c r="G10" s="18">
        <v>488</v>
      </c>
      <c r="H10" s="27">
        <v>106</v>
      </c>
      <c r="I10" s="27">
        <v>133</v>
      </c>
      <c r="J10" s="27">
        <v>2</v>
      </c>
      <c r="K10" s="27">
        <v>13</v>
      </c>
      <c r="L10" s="27">
        <v>2</v>
      </c>
      <c r="M10" s="27">
        <v>49</v>
      </c>
      <c r="N10" s="27">
        <v>0</v>
      </c>
      <c r="O10" s="24">
        <v>15</v>
      </c>
      <c r="P10" s="2">
        <f t="shared" si="0"/>
        <v>305</v>
      </c>
      <c r="Q10" s="2">
        <f t="shared" si="1"/>
        <v>320</v>
      </c>
      <c r="R10" s="28">
        <f t="shared" si="2"/>
        <v>148</v>
      </c>
    </row>
    <row r="11" spans="1:18" ht="12.75">
      <c r="A11" s="16">
        <v>10</v>
      </c>
      <c r="B11" s="16">
        <v>2</v>
      </c>
      <c r="C11" s="16">
        <v>19</v>
      </c>
      <c r="D11" s="17" t="s">
        <v>14</v>
      </c>
      <c r="E11" s="23">
        <v>483</v>
      </c>
      <c r="F11" s="16" t="s">
        <v>12</v>
      </c>
      <c r="G11" s="18">
        <v>365</v>
      </c>
      <c r="H11" s="27">
        <v>45</v>
      </c>
      <c r="I11" s="27">
        <v>61</v>
      </c>
      <c r="J11" s="27">
        <v>2</v>
      </c>
      <c r="K11" s="27">
        <v>6</v>
      </c>
      <c r="L11" s="27">
        <v>31</v>
      </c>
      <c r="M11" s="27">
        <v>67</v>
      </c>
      <c r="N11" s="27">
        <v>0</v>
      </c>
      <c r="O11" s="24">
        <v>13</v>
      </c>
      <c r="P11" s="2">
        <f t="shared" si="0"/>
        <v>212</v>
      </c>
      <c r="Q11" s="2">
        <f t="shared" si="1"/>
        <v>225</v>
      </c>
      <c r="R11" s="28">
        <f t="shared" si="2"/>
        <v>69</v>
      </c>
    </row>
    <row r="12" spans="1:18" ht="12.75">
      <c r="A12" s="16">
        <v>10</v>
      </c>
      <c r="B12" s="16">
        <v>2</v>
      </c>
      <c r="C12" s="16">
        <v>19</v>
      </c>
      <c r="D12" s="17" t="s">
        <v>14</v>
      </c>
      <c r="E12" s="23">
        <v>485</v>
      </c>
      <c r="F12" s="16" t="s">
        <v>12</v>
      </c>
      <c r="G12" s="18">
        <v>479</v>
      </c>
      <c r="H12" s="27">
        <v>121</v>
      </c>
      <c r="I12" s="27">
        <v>101</v>
      </c>
      <c r="J12" s="27">
        <v>5</v>
      </c>
      <c r="K12" s="27">
        <v>5</v>
      </c>
      <c r="L12" s="27">
        <v>31</v>
      </c>
      <c r="M12" s="27">
        <v>79</v>
      </c>
      <c r="N12" s="27">
        <v>0</v>
      </c>
      <c r="O12" s="24">
        <v>15</v>
      </c>
      <c r="P12" s="2">
        <f t="shared" si="0"/>
        <v>342</v>
      </c>
      <c r="Q12" s="2">
        <f t="shared" si="1"/>
        <v>357</v>
      </c>
      <c r="R12" s="28">
        <f t="shared" si="2"/>
        <v>111</v>
      </c>
    </row>
    <row r="13" spans="1:18" ht="12.75">
      <c r="A13" s="16">
        <v>10</v>
      </c>
      <c r="B13" s="16">
        <v>2</v>
      </c>
      <c r="C13" s="16">
        <v>19</v>
      </c>
      <c r="D13" s="17" t="s">
        <v>14</v>
      </c>
      <c r="E13" s="23">
        <v>485</v>
      </c>
      <c r="F13" s="16" t="s">
        <v>13</v>
      </c>
      <c r="G13" s="18">
        <v>479</v>
      </c>
      <c r="H13" s="27">
        <v>113</v>
      </c>
      <c r="I13" s="27">
        <v>128</v>
      </c>
      <c r="J13" s="27">
        <v>4</v>
      </c>
      <c r="K13" s="27">
        <v>7</v>
      </c>
      <c r="L13" s="27">
        <v>7</v>
      </c>
      <c r="M13" s="27">
        <v>86</v>
      </c>
      <c r="N13" s="27">
        <v>0</v>
      </c>
      <c r="O13" s="24">
        <v>9</v>
      </c>
      <c r="P13" s="2">
        <f t="shared" si="0"/>
        <v>345</v>
      </c>
      <c r="Q13" s="2">
        <f t="shared" si="1"/>
        <v>354</v>
      </c>
      <c r="R13" s="28">
        <f t="shared" si="2"/>
        <v>139</v>
      </c>
    </row>
    <row r="14" spans="1:18" ht="12.75">
      <c r="A14" s="16">
        <v>10</v>
      </c>
      <c r="B14" s="16">
        <v>2</v>
      </c>
      <c r="C14" s="16">
        <v>19</v>
      </c>
      <c r="D14" s="17" t="s">
        <v>14</v>
      </c>
      <c r="E14" s="23">
        <v>486</v>
      </c>
      <c r="F14" s="16" t="s">
        <v>12</v>
      </c>
      <c r="G14" s="18">
        <v>443</v>
      </c>
      <c r="H14" s="24">
        <v>59</v>
      </c>
      <c r="I14" s="24">
        <v>59</v>
      </c>
      <c r="J14" s="24">
        <v>1</v>
      </c>
      <c r="K14" s="24">
        <v>3</v>
      </c>
      <c r="L14" s="24">
        <v>14</v>
      </c>
      <c r="M14" s="24">
        <v>143</v>
      </c>
      <c r="N14" s="24">
        <v>0</v>
      </c>
      <c r="O14" s="24">
        <v>7</v>
      </c>
      <c r="P14" s="2">
        <f t="shared" si="0"/>
        <v>279</v>
      </c>
      <c r="Q14" s="2">
        <f t="shared" si="1"/>
        <v>286</v>
      </c>
      <c r="R14" s="28">
        <f t="shared" si="2"/>
        <v>63</v>
      </c>
    </row>
    <row r="15" spans="1:18" ht="12.75">
      <c r="A15" s="16">
        <v>10</v>
      </c>
      <c r="B15" s="16">
        <v>2</v>
      </c>
      <c r="C15" s="16">
        <v>19</v>
      </c>
      <c r="D15" s="17" t="s">
        <v>14</v>
      </c>
      <c r="E15" s="23">
        <v>487</v>
      </c>
      <c r="F15" s="16" t="s">
        <v>12</v>
      </c>
      <c r="G15" s="18">
        <v>288</v>
      </c>
      <c r="H15" s="24">
        <v>65</v>
      </c>
      <c r="I15" s="24">
        <v>42</v>
      </c>
      <c r="J15" s="24">
        <v>4</v>
      </c>
      <c r="K15" s="24">
        <v>7</v>
      </c>
      <c r="L15" s="24">
        <v>18</v>
      </c>
      <c r="M15" s="24">
        <v>33</v>
      </c>
      <c r="N15" s="24">
        <v>0</v>
      </c>
      <c r="O15" s="24">
        <v>10</v>
      </c>
      <c r="P15" s="2">
        <f t="shared" si="0"/>
        <v>169</v>
      </c>
      <c r="Q15" s="2">
        <f t="shared" si="1"/>
        <v>179</v>
      </c>
      <c r="R15" s="28">
        <f t="shared" si="2"/>
        <v>53</v>
      </c>
    </row>
    <row r="16" spans="1:18" ht="12.75">
      <c r="A16" s="16">
        <v>10</v>
      </c>
      <c r="B16" s="16">
        <v>2</v>
      </c>
      <c r="C16" s="16">
        <v>19</v>
      </c>
      <c r="D16" s="17" t="s">
        <v>14</v>
      </c>
      <c r="E16" s="23">
        <v>488</v>
      </c>
      <c r="F16" s="16" t="s">
        <v>12</v>
      </c>
      <c r="G16" s="18">
        <v>322</v>
      </c>
      <c r="H16" s="24">
        <v>93</v>
      </c>
      <c r="I16" s="24">
        <v>40</v>
      </c>
      <c r="J16" s="24">
        <v>5</v>
      </c>
      <c r="K16" s="24">
        <v>2</v>
      </c>
      <c r="L16" s="24">
        <v>0</v>
      </c>
      <c r="M16" s="24">
        <v>70</v>
      </c>
      <c r="N16" s="24">
        <v>0</v>
      </c>
      <c r="O16" s="24">
        <v>5</v>
      </c>
      <c r="P16" s="2">
        <f t="shared" si="0"/>
        <v>210</v>
      </c>
      <c r="Q16" s="2">
        <f t="shared" si="1"/>
        <v>215</v>
      </c>
      <c r="R16" s="28">
        <f t="shared" si="2"/>
        <v>47</v>
      </c>
    </row>
    <row r="17" spans="1:18" ht="12.75">
      <c r="A17" s="16">
        <v>10</v>
      </c>
      <c r="B17" s="16">
        <v>2</v>
      </c>
      <c r="C17" s="16">
        <v>19</v>
      </c>
      <c r="D17" s="17" t="s">
        <v>14</v>
      </c>
      <c r="E17" s="23">
        <v>489</v>
      </c>
      <c r="F17" s="16" t="s">
        <v>12</v>
      </c>
      <c r="G17" s="18">
        <v>199</v>
      </c>
      <c r="H17" s="24">
        <v>49</v>
      </c>
      <c r="I17" s="24">
        <v>15</v>
      </c>
      <c r="J17" s="24">
        <v>0</v>
      </c>
      <c r="K17" s="24">
        <v>1</v>
      </c>
      <c r="L17" s="24">
        <v>13</v>
      </c>
      <c r="M17" s="24">
        <v>52</v>
      </c>
      <c r="N17" s="24">
        <v>0</v>
      </c>
      <c r="O17" s="24">
        <v>1</v>
      </c>
      <c r="P17" s="2">
        <f t="shared" si="0"/>
        <v>130</v>
      </c>
      <c r="Q17" s="2">
        <f t="shared" si="1"/>
        <v>131</v>
      </c>
      <c r="R17" s="28">
        <f t="shared" si="2"/>
        <v>16</v>
      </c>
    </row>
    <row r="18" spans="1:18" ht="12.75">
      <c r="A18" s="5"/>
      <c r="B18" s="5"/>
      <c r="C18" s="5"/>
      <c r="D18" s="6"/>
      <c r="E18" s="5"/>
      <c r="F18" s="5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</row>
    <row r="19" spans="1:18" s="11" customFormat="1" ht="15.75">
      <c r="A19" s="10"/>
      <c r="B19" s="10"/>
      <c r="C19" s="10"/>
      <c r="D19" s="10"/>
      <c r="E19" s="10"/>
      <c r="F19" s="12">
        <f>SUBTOTAL(3,F5:F17)</f>
        <v>13</v>
      </c>
      <c r="G19" s="12">
        <f aca="true" t="shared" si="3" ref="G19:Q19">SUBTOTAL(9,G5:G17)</f>
        <v>4779</v>
      </c>
      <c r="H19" s="12">
        <f t="shared" si="3"/>
        <v>968</v>
      </c>
      <c r="I19" s="12">
        <f t="shared" si="3"/>
        <v>864</v>
      </c>
      <c r="J19" s="12">
        <f t="shared" si="3"/>
        <v>34</v>
      </c>
      <c r="K19" s="12">
        <f t="shared" si="3"/>
        <v>73</v>
      </c>
      <c r="L19" s="12">
        <f t="shared" si="3"/>
        <v>149</v>
      </c>
      <c r="M19" s="12">
        <f t="shared" si="3"/>
        <v>970</v>
      </c>
      <c r="N19" s="12">
        <f t="shared" si="3"/>
        <v>0</v>
      </c>
      <c r="O19" s="12">
        <f t="shared" si="3"/>
        <v>116</v>
      </c>
      <c r="P19" s="12">
        <f t="shared" si="3"/>
        <v>3058</v>
      </c>
      <c r="Q19" s="12">
        <f t="shared" si="3"/>
        <v>3174</v>
      </c>
      <c r="R19" s="12">
        <f>SUBTOTAL(9,R5:R17)</f>
        <v>971</v>
      </c>
    </row>
    <row r="20" spans="16:17" ht="15.75">
      <c r="P20" s="14"/>
      <c r="Q20" s="14"/>
    </row>
    <row r="21" spans="7:18" ht="15.75">
      <c r="G21" s="3" t="s">
        <v>15</v>
      </c>
      <c r="H21" s="14">
        <f aca="true" t="shared" si="4" ref="H21:O21">IF($Q$19=0," ",(H19/$Q$19))</f>
        <v>0.30497794580970383</v>
      </c>
      <c r="I21" s="14">
        <f t="shared" si="4"/>
        <v>0.2722117202268431</v>
      </c>
      <c r="J21" s="14">
        <f t="shared" si="4"/>
        <v>0.010712035286704474</v>
      </c>
      <c r="K21" s="14">
        <f t="shared" si="4"/>
        <v>0.022999369880277253</v>
      </c>
      <c r="L21" s="14">
        <f t="shared" si="4"/>
        <v>0.04694391934467549</v>
      </c>
      <c r="M21" s="14">
        <f t="shared" si="4"/>
        <v>0.3056080655324512</v>
      </c>
      <c r="N21" s="14">
        <f t="shared" si="4"/>
        <v>0</v>
      </c>
      <c r="O21" s="14">
        <f t="shared" si="4"/>
        <v>0.036546943919344675</v>
      </c>
      <c r="P21" s="14"/>
      <c r="Q21" s="14"/>
      <c r="R21" s="14">
        <f>IF($Q$19=0," ",(R19/$Q$19))</f>
        <v>0.3059231253938248</v>
      </c>
    </row>
    <row r="22" spans="7:18" ht="15.75">
      <c r="G22" s="3" t="s">
        <v>16</v>
      </c>
      <c r="H22" s="15">
        <f aca="true" t="shared" si="5" ref="H22:M22">IF(H21=" "," ",MAX(rango1)-H21)</f>
        <v>0.000945179584120992</v>
      </c>
      <c r="I22" s="15">
        <f t="shared" si="5"/>
        <v>0.033711405166981734</v>
      </c>
      <c r="J22" s="15">
        <f>IF(J21=" "," ",MAX(rango1)-J21)</f>
        <v>0.2952110901071203</v>
      </c>
      <c r="K22" s="15">
        <f>IF(K21=" "," ",MAX(rango1)-K21)</f>
        <v>0.2829237555135476</v>
      </c>
      <c r="L22" s="15">
        <f t="shared" si="5"/>
        <v>0.2589792060491493</v>
      </c>
      <c r="M22" s="15">
        <f t="shared" si="5"/>
        <v>0.0003150598613736455</v>
      </c>
      <c r="N22" s="15">
        <f>IF(N21=" "," ",MAX(rango1)-N21)</f>
        <v>0.3059231253938248</v>
      </c>
      <c r="O22" s="15">
        <f>IF(O21=" "," ",MAX(rango1)-O21)</f>
        <v>0.26937618147448017</v>
      </c>
      <c r="P22" s="14"/>
      <c r="Q22" s="14"/>
      <c r="R22" s="15">
        <f>IF(R21=" "," ",MAX(rango1)-R21)</f>
        <v>0</v>
      </c>
    </row>
    <row r="25" spans="1:7" ht="40.5" customHeight="1">
      <c r="A25" s="36" t="s">
        <v>29</v>
      </c>
      <c r="B25" s="36"/>
      <c r="C25" s="36"/>
      <c r="D25" s="36"/>
      <c r="E25" s="36"/>
      <c r="F25" s="36"/>
      <c r="G25" s="36"/>
    </row>
    <row r="26" spans="1:7" ht="26.25" customHeight="1">
      <c r="A26" s="36"/>
      <c r="B26" s="36"/>
      <c r="C26" s="36"/>
      <c r="D26" s="36"/>
      <c r="E26" s="36"/>
      <c r="F26" s="36"/>
      <c r="G26" s="36"/>
    </row>
    <row r="27" ht="26.25" customHeight="1"/>
    <row r="28" ht="26.25" customHeight="1"/>
    <row r="29" ht="26.25" customHeight="1"/>
    <row r="30" ht="26.25" customHeight="1">
      <c r="R30" s="11"/>
    </row>
    <row r="31" ht="26.25" customHeight="1"/>
    <row r="32" ht="26.25" customHeight="1"/>
  </sheetData>
  <sheetProtection/>
  <mergeCells count="1">
    <mergeCell ref="A25:G26"/>
  </mergeCells>
  <dataValidations count="1">
    <dataValidation type="whole" operator="greaterThanOrEqual" allowBlank="1" showInputMessage="1" showErrorMessage="1" sqref="H5:O17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2015-11-17T15:14:54Z</cp:lastPrinted>
  <dcterms:created xsi:type="dcterms:W3CDTF">2009-06-28T01:23:28Z</dcterms:created>
  <dcterms:modified xsi:type="dcterms:W3CDTF">2015-11-17T15:15:03Z</dcterms:modified>
  <cp:category/>
  <cp:version/>
  <cp:contentType/>
  <cp:contentStatus/>
</cp:coreProperties>
</file>