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" windowWidth="15375" windowHeight="3900" activeTab="0"/>
  </bookViews>
  <sheets>
    <sheet name="MATLAPA" sheetId="1" r:id="rId1"/>
  </sheets>
  <definedNames>
    <definedName name="PAN">'MATLAPA'!$H:$H</definedName>
    <definedName name="PRI">'MATLAPA'!$I:$I</definedName>
    <definedName name="rango1">'MATLAPA'!$H$45:$Q$45,'MATLAPA'!$R$45,'MATLAPA'!$S$45,'MATLAPA'!$V$45:$V$45</definedName>
    <definedName name="_xlnm.Print_Titles" localSheetId="0">'MATLAPA'!$1:$3</definedName>
  </definedNames>
  <calcPr fullCalcOnLoad="1"/>
</workbook>
</file>

<file path=xl/sharedStrings.xml><?xml version="1.0" encoding="utf-8"?>
<sst xmlns="http://schemas.openxmlformats.org/spreadsheetml/2006/main" count="151" uniqueCount="58">
  <si>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</si>
  <si>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</si>
  <si>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</si>
  <si>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</si>
  <si>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</si>
  <si>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</si>
  <si>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</si>
  <si>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</si>
  <si>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</si>
  <si>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</si>
  <si>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</si>
  <si>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</si>
  <si>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</si>
  <si>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</si>
  <si>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</si>
  <si>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</si>
  <si>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C03</t>
  </si>
  <si>
    <t>MATLAPA</t>
  </si>
  <si>
    <t>% de Votacion</t>
  </si>
  <si>
    <t>Dif. con 1°</t>
  </si>
  <si>
    <t xml:space="preserve">PARTIDOS POLÍTICOS </t>
  </si>
  <si>
    <t>PNA</t>
  </si>
  <si>
    <t>PMC</t>
  </si>
  <si>
    <t>MORENA</t>
  </si>
  <si>
    <t>PES</t>
  </si>
  <si>
    <t>No Mpio</t>
  </si>
  <si>
    <t xml:space="preserve"> Seccion</t>
  </si>
  <si>
    <t>EX1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</si>
  <si>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</si>
  <si>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</si>
  <si>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</si>
  <si>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</si>
  <si>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</si>
  <si>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</si>
  <si>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</si>
  <si>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</si>
  <si>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</si>
  <si>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</si>
  <si>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</si>
  <si>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</si>
  <si>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</si>
  <si>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</si>
  <si>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</si>
  <si>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</si>
  <si>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1366</t>
  </si>
  <si>
    <t>ALIANZA</t>
  </si>
  <si>
    <t>PRD-PT</t>
  </si>
  <si>
    <t>JUAN BAUTISTA MATEO</t>
  </si>
  <si>
    <t>AYUNTAMIENTOS resultados por casilla 7-JUN-2015 (CEEPAC)</t>
  </si>
  <si>
    <t>EDGAR ORTEGA LUJAN</t>
  </si>
  <si>
    <t>KRYSTAL QUINTERO DIAZ</t>
  </si>
  <si>
    <t>ALBERTO BAUTISTA LEDEZMA</t>
  </si>
  <si>
    <t>NORADINO RIVERA NUÑEZ "NORADIÑO RIVERA"</t>
  </si>
  <si>
    <t>MODESTO ALEJO HERNANDEZ</t>
  </si>
  <si>
    <t>JOSE ARTURO BARRERA BOTELLO</t>
  </si>
  <si>
    <t>MARCO ANTONIO SANCHEZ ORDAZ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</si>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</sst>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2</xdr:row>
      <xdr:rowOff>28575</xdr:rowOff>
    </xdr:from>
    <xdr:to>
      <xdr:col>12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439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2</xdr:row>
      <xdr:rowOff>28575</xdr:rowOff>
    </xdr:from>
    <xdr:to>
      <xdr:col>14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251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28575</xdr:rowOff>
    </xdr:from>
    <xdr:to>
      <xdr:col>9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341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666750</xdr:colOff>
      <xdr:row>2</xdr:row>
      <xdr:rowOff>561975</xdr:rowOff>
    </xdr:to>
    <xdr:pic>
      <xdr:nvPicPr>
        <xdr:cNvPr id="7" name="8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4392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</xdr:row>
      <xdr:rowOff>28575</xdr:rowOff>
    </xdr:from>
    <xdr:to>
      <xdr:col>15</xdr:col>
      <xdr:colOff>657225</xdr:colOff>
      <xdr:row>2</xdr:row>
      <xdr:rowOff>561975</xdr:rowOff>
    </xdr:to>
    <xdr:pic>
      <xdr:nvPicPr>
        <xdr:cNvPr id="8" name="9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3442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9525</xdr:rowOff>
    </xdr:from>
    <xdr:to>
      <xdr:col>16</xdr:col>
      <xdr:colOff>666750</xdr:colOff>
      <xdr:row>2</xdr:row>
      <xdr:rowOff>542925</xdr:rowOff>
    </xdr:to>
    <xdr:pic>
      <xdr:nvPicPr>
        <xdr:cNvPr id="9" name="11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220575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showOutlineSymbols="0" zoomScale="80" zoomScaleNormal="8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L49" sqref="L49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1.14062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8" width="12.57421875" style="3" customWidth="1"/>
    <col min="9" max="9" width="13.28125" style="3" customWidth="1"/>
    <col min="10" max="10" width="13.8515625" style="3" customWidth="1"/>
    <col min="11" max="11" width="13.28125" style="3" customWidth="1"/>
    <col min="12" max="12" width="14.00390625" style="3" customWidth="1"/>
    <col min="13" max="14" width="13.28125" style="3" customWidth="1"/>
    <col min="15" max="15" width="15.28125" style="3" customWidth="1"/>
    <col min="16" max="16" width="13.140625" style="3" customWidth="1"/>
    <col min="17" max="17" width="13.57421875" style="3" customWidth="1"/>
    <col min="18" max="18" width="14.421875" style="3" bestFit="1" customWidth="1"/>
    <col min="19" max="19" width="13.7109375" style="3" bestFit="1" customWidth="1"/>
    <col min="20" max="21" width="11.421875" style="3" customWidth="1"/>
    <col min="22" max="22" width="13.57421875" style="4" customWidth="1"/>
    <col min="23" max="16384" width="11.421875" style="3" customWidth="1"/>
  </cols>
  <sheetData>
    <row r="1" spans="1:22" ht="12.75" customHeight="1">
      <c r="A1" s="1" t="s">
        <v>48</v>
      </c>
      <c r="B1" s="1"/>
      <c r="H1" s="25" t="s">
        <v>20</v>
      </c>
      <c r="I1" s="26"/>
      <c r="J1" s="26"/>
      <c r="K1" s="26"/>
      <c r="L1" s="26"/>
      <c r="M1" s="26"/>
      <c r="N1" s="26"/>
      <c r="O1" s="26"/>
      <c r="P1" s="26"/>
      <c r="Q1" s="26"/>
      <c r="V1" s="31"/>
    </row>
    <row r="2" spans="1:22" ht="28.5" customHeight="1">
      <c r="A2" s="1"/>
      <c r="B2" s="1"/>
      <c r="H2" s="21"/>
      <c r="I2" s="22"/>
      <c r="J2" s="22"/>
      <c r="K2" s="22"/>
      <c r="L2" s="22" t="s">
        <v>45</v>
      </c>
      <c r="M2" s="22"/>
      <c r="N2" s="22"/>
      <c r="O2" s="22"/>
      <c r="P2" s="22"/>
      <c r="Q2" s="22"/>
      <c r="V2" s="29" t="s">
        <v>17</v>
      </c>
    </row>
    <row r="3" spans="1:22" s="13" customFormat="1" ht="45" customHeight="1">
      <c r="A3" s="19" t="s">
        <v>0</v>
      </c>
      <c r="B3" s="19" t="s">
        <v>56</v>
      </c>
      <c r="C3" s="19" t="s">
        <v>25</v>
      </c>
      <c r="D3" s="19" t="s">
        <v>1</v>
      </c>
      <c r="E3" s="19" t="s">
        <v>26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6</v>
      </c>
      <c r="K3" s="19" t="s">
        <v>7</v>
      </c>
      <c r="L3" s="20" t="s">
        <v>46</v>
      </c>
      <c r="M3" s="19" t="s">
        <v>8</v>
      </c>
      <c r="N3" s="19" t="s">
        <v>22</v>
      </c>
      <c r="O3" s="19" t="s">
        <v>21</v>
      </c>
      <c r="P3" s="19" t="s">
        <v>23</v>
      </c>
      <c r="Q3" s="19" t="s">
        <v>24</v>
      </c>
      <c r="R3" s="19" t="s">
        <v>9</v>
      </c>
      <c r="S3" s="19" t="s">
        <v>11</v>
      </c>
      <c r="T3" s="19" t="s">
        <v>10</v>
      </c>
      <c r="U3" s="19" t="s">
        <v>12</v>
      </c>
      <c r="V3" s="20" t="s">
        <v>46</v>
      </c>
    </row>
    <row r="4" spans="1:22" s="35" customFormat="1" ht="45" customHeight="1">
      <c r="A4" s="32"/>
      <c r="B4" s="32"/>
      <c r="C4" s="32"/>
      <c r="D4" s="32"/>
      <c r="E4" s="32"/>
      <c r="F4" s="32"/>
      <c r="G4" s="32"/>
      <c r="H4" s="32" t="s">
        <v>49</v>
      </c>
      <c r="I4" s="32" t="s">
        <v>50</v>
      </c>
      <c r="J4" s="33" t="s">
        <v>47</v>
      </c>
      <c r="K4" s="33" t="s">
        <v>47</v>
      </c>
      <c r="L4" s="34" t="s">
        <v>47</v>
      </c>
      <c r="M4" s="32" t="s">
        <v>51</v>
      </c>
      <c r="N4" s="32" t="s">
        <v>52</v>
      </c>
      <c r="O4" s="32" t="s">
        <v>53</v>
      </c>
      <c r="P4" s="32" t="s">
        <v>54</v>
      </c>
      <c r="Q4" s="32" t="s">
        <v>55</v>
      </c>
      <c r="R4" s="32"/>
      <c r="S4" s="32"/>
      <c r="T4" s="32"/>
      <c r="U4" s="32"/>
      <c r="V4" s="34" t="s">
        <v>47</v>
      </c>
    </row>
    <row r="5" spans="1:22" ht="12.75">
      <c r="A5" s="16">
        <v>15</v>
      </c>
      <c r="B5" s="16">
        <v>1</v>
      </c>
      <c r="C5" s="16">
        <v>58</v>
      </c>
      <c r="D5" s="17" t="s">
        <v>17</v>
      </c>
      <c r="E5" s="23" t="s">
        <v>28</v>
      </c>
      <c r="F5" s="16" t="s">
        <v>13</v>
      </c>
      <c r="G5" s="18">
        <v>556</v>
      </c>
      <c r="H5" s="24">
        <v>141</v>
      </c>
      <c r="I5" s="24">
        <v>113</v>
      </c>
      <c r="J5" s="24">
        <v>11</v>
      </c>
      <c r="K5" s="24">
        <v>4</v>
      </c>
      <c r="L5" s="27">
        <v>0</v>
      </c>
      <c r="M5" s="24">
        <v>14</v>
      </c>
      <c r="N5" s="24">
        <v>3</v>
      </c>
      <c r="O5" s="24">
        <v>16</v>
      </c>
      <c r="P5" s="24">
        <v>5</v>
      </c>
      <c r="Q5" s="24">
        <v>79</v>
      </c>
      <c r="R5" s="24">
        <v>0</v>
      </c>
      <c r="S5" s="24">
        <v>14</v>
      </c>
      <c r="T5" s="2">
        <f aca="true" t="shared" si="0" ref="T5:T41">SUM($H5:$R5)</f>
        <v>386</v>
      </c>
      <c r="U5" s="2">
        <f aca="true" t="shared" si="1" ref="U5:U41">SUM(S5:T5)</f>
        <v>400</v>
      </c>
      <c r="V5" s="30">
        <f aca="true" t="shared" si="2" ref="V5:V41">J5+K5+L5</f>
        <v>15</v>
      </c>
    </row>
    <row r="6" spans="1:22" ht="12.75">
      <c r="A6" s="16">
        <v>15</v>
      </c>
      <c r="B6" s="16">
        <v>1</v>
      </c>
      <c r="C6" s="16">
        <v>58</v>
      </c>
      <c r="D6" s="17" t="s">
        <v>17</v>
      </c>
      <c r="E6" s="23" t="s">
        <v>28</v>
      </c>
      <c r="F6" s="16" t="s">
        <v>14</v>
      </c>
      <c r="G6" s="18">
        <v>555</v>
      </c>
      <c r="H6" s="24">
        <v>138</v>
      </c>
      <c r="I6" s="24">
        <v>132</v>
      </c>
      <c r="J6" s="24">
        <v>8</v>
      </c>
      <c r="K6" s="24">
        <v>1</v>
      </c>
      <c r="L6" s="24">
        <v>0</v>
      </c>
      <c r="M6" s="24">
        <v>21</v>
      </c>
      <c r="N6" s="24">
        <v>5</v>
      </c>
      <c r="O6" s="24">
        <v>14</v>
      </c>
      <c r="P6" s="24">
        <v>3</v>
      </c>
      <c r="Q6" s="24">
        <v>79</v>
      </c>
      <c r="R6" s="24">
        <v>0</v>
      </c>
      <c r="S6" s="24">
        <v>14</v>
      </c>
      <c r="T6" s="2">
        <f t="shared" si="0"/>
        <v>401</v>
      </c>
      <c r="U6" s="2">
        <f t="shared" si="1"/>
        <v>415</v>
      </c>
      <c r="V6" s="28">
        <f t="shared" si="2"/>
        <v>9</v>
      </c>
    </row>
    <row r="7" spans="1:22" ht="12.75">
      <c r="A7" s="16">
        <v>15</v>
      </c>
      <c r="B7" s="16">
        <v>2</v>
      </c>
      <c r="C7" s="16">
        <v>58</v>
      </c>
      <c r="D7" s="17" t="s">
        <v>17</v>
      </c>
      <c r="E7" s="23" t="s">
        <v>29</v>
      </c>
      <c r="F7" s="16" t="s">
        <v>13</v>
      </c>
      <c r="G7" s="18">
        <v>422</v>
      </c>
      <c r="H7" s="24">
        <v>119</v>
      </c>
      <c r="I7" s="24">
        <v>46</v>
      </c>
      <c r="J7" s="24">
        <v>7</v>
      </c>
      <c r="K7" s="24">
        <v>0</v>
      </c>
      <c r="L7" s="24">
        <v>4</v>
      </c>
      <c r="M7" s="24">
        <v>82</v>
      </c>
      <c r="N7" s="24">
        <v>0</v>
      </c>
      <c r="O7" s="24">
        <v>6</v>
      </c>
      <c r="P7" s="24">
        <v>7</v>
      </c>
      <c r="Q7" s="24">
        <v>4</v>
      </c>
      <c r="R7" s="24">
        <v>0</v>
      </c>
      <c r="S7" s="24">
        <v>5</v>
      </c>
      <c r="T7" s="2">
        <f t="shared" si="0"/>
        <v>275</v>
      </c>
      <c r="U7" s="2">
        <f t="shared" si="1"/>
        <v>280</v>
      </c>
      <c r="V7" s="28">
        <f t="shared" si="2"/>
        <v>11</v>
      </c>
    </row>
    <row r="8" spans="1:22" ht="12.75">
      <c r="A8" s="16">
        <v>15</v>
      </c>
      <c r="B8" s="16">
        <v>2</v>
      </c>
      <c r="C8" s="16">
        <v>58</v>
      </c>
      <c r="D8" s="17" t="s">
        <v>17</v>
      </c>
      <c r="E8" s="23" t="s">
        <v>29</v>
      </c>
      <c r="F8" s="16" t="s">
        <v>14</v>
      </c>
      <c r="G8" s="18">
        <v>421</v>
      </c>
      <c r="H8" s="24">
        <v>114</v>
      </c>
      <c r="I8" s="24">
        <v>62</v>
      </c>
      <c r="J8" s="24">
        <v>7</v>
      </c>
      <c r="K8" s="24">
        <v>1</v>
      </c>
      <c r="L8" s="24">
        <v>0</v>
      </c>
      <c r="M8" s="24">
        <v>76</v>
      </c>
      <c r="N8" s="24">
        <v>2</v>
      </c>
      <c r="O8" s="24">
        <v>9</v>
      </c>
      <c r="P8" s="24">
        <v>11</v>
      </c>
      <c r="Q8" s="24">
        <v>5</v>
      </c>
      <c r="R8" s="24">
        <v>0</v>
      </c>
      <c r="S8" s="24">
        <v>17</v>
      </c>
      <c r="T8" s="2">
        <f t="shared" si="0"/>
        <v>287</v>
      </c>
      <c r="U8" s="2">
        <f t="shared" si="1"/>
        <v>304</v>
      </c>
      <c r="V8" s="28">
        <f t="shared" si="2"/>
        <v>8</v>
      </c>
    </row>
    <row r="9" spans="1:22" ht="12.75">
      <c r="A9" s="16">
        <v>15</v>
      </c>
      <c r="B9" s="16">
        <v>1</v>
      </c>
      <c r="C9" s="16">
        <v>58</v>
      </c>
      <c r="D9" s="17" t="s">
        <v>17</v>
      </c>
      <c r="E9" s="23" t="s">
        <v>30</v>
      </c>
      <c r="F9" s="16" t="s">
        <v>13</v>
      </c>
      <c r="G9" s="18">
        <v>558</v>
      </c>
      <c r="H9" s="24">
        <v>128</v>
      </c>
      <c r="I9" s="24">
        <v>87</v>
      </c>
      <c r="J9" s="24">
        <v>39</v>
      </c>
      <c r="K9" s="24">
        <v>3</v>
      </c>
      <c r="L9" s="24">
        <v>0</v>
      </c>
      <c r="M9" s="24">
        <v>81</v>
      </c>
      <c r="N9" s="24">
        <v>5</v>
      </c>
      <c r="O9" s="24">
        <v>9</v>
      </c>
      <c r="P9" s="24">
        <v>4</v>
      </c>
      <c r="Q9" s="24">
        <v>16</v>
      </c>
      <c r="R9" s="24">
        <v>0</v>
      </c>
      <c r="S9" s="24">
        <v>12</v>
      </c>
      <c r="T9" s="2">
        <f t="shared" si="0"/>
        <v>372</v>
      </c>
      <c r="U9" s="2">
        <f t="shared" si="1"/>
        <v>384</v>
      </c>
      <c r="V9" s="28">
        <f t="shared" si="2"/>
        <v>42</v>
      </c>
    </row>
    <row r="10" spans="1:22" ht="12.75">
      <c r="A10" s="16">
        <v>15</v>
      </c>
      <c r="B10" s="16">
        <v>1</v>
      </c>
      <c r="C10" s="16">
        <v>58</v>
      </c>
      <c r="D10" s="17" t="s">
        <v>17</v>
      </c>
      <c r="E10" s="23" t="s">
        <v>30</v>
      </c>
      <c r="F10" s="16" t="s">
        <v>14</v>
      </c>
      <c r="G10" s="18">
        <v>557</v>
      </c>
      <c r="H10" s="24">
        <v>138</v>
      </c>
      <c r="I10" s="24">
        <v>85</v>
      </c>
      <c r="J10" s="24">
        <v>22</v>
      </c>
      <c r="K10" s="24">
        <v>6</v>
      </c>
      <c r="L10" s="24">
        <v>4</v>
      </c>
      <c r="M10" s="24">
        <v>64</v>
      </c>
      <c r="N10" s="24">
        <v>2</v>
      </c>
      <c r="O10" s="24">
        <v>17</v>
      </c>
      <c r="P10" s="24">
        <v>5</v>
      </c>
      <c r="Q10" s="24">
        <v>9</v>
      </c>
      <c r="R10" s="24">
        <v>0</v>
      </c>
      <c r="S10" s="24">
        <v>17</v>
      </c>
      <c r="T10" s="2">
        <f t="shared" si="0"/>
        <v>352</v>
      </c>
      <c r="U10" s="2">
        <f t="shared" si="1"/>
        <v>369</v>
      </c>
      <c r="V10" s="28">
        <f t="shared" si="2"/>
        <v>32</v>
      </c>
    </row>
    <row r="11" spans="1:22" ht="12.75">
      <c r="A11" s="16">
        <v>15</v>
      </c>
      <c r="B11" s="16">
        <v>1</v>
      </c>
      <c r="C11" s="16">
        <v>58</v>
      </c>
      <c r="D11" s="17" t="s">
        <v>17</v>
      </c>
      <c r="E11" s="23" t="s">
        <v>31</v>
      </c>
      <c r="F11" s="16" t="s">
        <v>13</v>
      </c>
      <c r="G11" s="18">
        <v>396</v>
      </c>
      <c r="H11" s="24">
        <v>133</v>
      </c>
      <c r="I11" s="24">
        <v>47</v>
      </c>
      <c r="J11" s="24">
        <v>10</v>
      </c>
      <c r="K11" s="24">
        <v>5</v>
      </c>
      <c r="L11" s="24">
        <v>3</v>
      </c>
      <c r="M11" s="24">
        <v>37</v>
      </c>
      <c r="N11" s="24">
        <v>9</v>
      </c>
      <c r="O11" s="24">
        <v>9</v>
      </c>
      <c r="P11" s="24">
        <v>22</v>
      </c>
      <c r="Q11" s="24">
        <v>0</v>
      </c>
      <c r="R11" s="24">
        <v>0</v>
      </c>
      <c r="S11" s="24">
        <v>12</v>
      </c>
      <c r="T11" s="2">
        <f t="shared" si="0"/>
        <v>275</v>
      </c>
      <c r="U11" s="2">
        <f t="shared" si="1"/>
        <v>287</v>
      </c>
      <c r="V11" s="28">
        <f t="shared" si="2"/>
        <v>18</v>
      </c>
    </row>
    <row r="12" spans="1:22" ht="12.75">
      <c r="A12" s="16">
        <v>15</v>
      </c>
      <c r="B12" s="16">
        <v>1</v>
      </c>
      <c r="C12" s="16">
        <v>58</v>
      </c>
      <c r="D12" s="17" t="s">
        <v>17</v>
      </c>
      <c r="E12" s="23" t="s">
        <v>31</v>
      </c>
      <c r="F12" s="16" t="s">
        <v>14</v>
      </c>
      <c r="G12" s="18">
        <v>395</v>
      </c>
      <c r="H12" s="24">
        <v>131</v>
      </c>
      <c r="I12" s="24">
        <v>55</v>
      </c>
      <c r="J12" s="24">
        <v>7</v>
      </c>
      <c r="K12" s="24">
        <v>1</v>
      </c>
      <c r="L12" s="24">
        <v>1</v>
      </c>
      <c r="M12" s="24">
        <v>56</v>
      </c>
      <c r="N12" s="24">
        <v>5</v>
      </c>
      <c r="O12" s="24">
        <v>10</v>
      </c>
      <c r="P12" s="24">
        <v>10</v>
      </c>
      <c r="Q12" s="24">
        <v>2</v>
      </c>
      <c r="R12" s="24">
        <v>0</v>
      </c>
      <c r="S12" s="24">
        <v>8</v>
      </c>
      <c r="T12" s="2">
        <f t="shared" si="0"/>
        <v>278</v>
      </c>
      <c r="U12" s="2">
        <f t="shared" si="1"/>
        <v>286</v>
      </c>
      <c r="V12" s="28">
        <f t="shared" si="2"/>
        <v>9</v>
      </c>
    </row>
    <row r="13" spans="1:22" ht="12.75">
      <c r="A13" s="16">
        <v>15</v>
      </c>
      <c r="B13" s="16">
        <v>1</v>
      </c>
      <c r="C13" s="16">
        <v>58</v>
      </c>
      <c r="D13" s="17" t="s">
        <v>17</v>
      </c>
      <c r="E13" s="23" t="s">
        <v>32</v>
      </c>
      <c r="F13" s="16" t="s">
        <v>13</v>
      </c>
      <c r="G13" s="18">
        <v>725</v>
      </c>
      <c r="H13" s="24">
        <v>283</v>
      </c>
      <c r="I13" s="24">
        <v>137</v>
      </c>
      <c r="J13" s="24">
        <v>12</v>
      </c>
      <c r="K13" s="24">
        <v>0</v>
      </c>
      <c r="L13" s="24">
        <v>1</v>
      </c>
      <c r="M13" s="24">
        <v>31</v>
      </c>
      <c r="N13" s="24">
        <v>7</v>
      </c>
      <c r="O13" s="24">
        <v>8</v>
      </c>
      <c r="P13" s="24">
        <v>5</v>
      </c>
      <c r="Q13" s="24">
        <v>32</v>
      </c>
      <c r="R13" s="24">
        <v>0</v>
      </c>
      <c r="S13" s="24">
        <v>17</v>
      </c>
      <c r="T13" s="2">
        <f t="shared" si="0"/>
        <v>516</v>
      </c>
      <c r="U13" s="2">
        <f t="shared" si="1"/>
        <v>533</v>
      </c>
      <c r="V13" s="28">
        <f t="shared" si="2"/>
        <v>13</v>
      </c>
    </row>
    <row r="14" spans="1:22" ht="12.75">
      <c r="A14" s="16">
        <v>15</v>
      </c>
      <c r="B14" s="16">
        <v>1</v>
      </c>
      <c r="C14" s="16">
        <v>58</v>
      </c>
      <c r="D14" s="17" t="s">
        <v>17</v>
      </c>
      <c r="E14" s="23" t="s">
        <v>32</v>
      </c>
      <c r="F14" s="16" t="s">
        <v>14</v>
      </c>
      <c r="G14" s="18">
        <v>725</v>
      </c>
      <c r="H14" s="24">
        <v>275</v>
      </c>
      <c r="I14" s="24">
        <v>108</v>
      </c>
      <c r="J14" s="24">
        <v>10</v>
      </c>
      <c r="K14" s="24">
        <v>1</v>
      </c>
      <c r="L14" s="24">
        <v>0</v>
      </c>
      <c r="M14" s="24">
        <v>26</v>
      </c>
      <c r="N14" s="24">
        <v>1</v>
      </c>
      <c r="O14" s="24">
        <v>15</v>
      </c>
      <c r="P14" s="24">
        <v>4</v>
      </c>
      <c r="Q14" s="24">
        <v>35</v>
      </c>
      <c r="R14" s="24">
        <v>0</v>
      </c>
      <c r="S14" s="24">
        <v>25</v>
      </c>
      <c r="T14" s="2">
        <f t="shared" si="0"/>
        <v>475</v>
      </c>
      <c r="U14" s="2">
        <f t="shared" si="1"/>
        <v>500</v>
      </c>
      <c r="V14" s="28">
        <f t="shared" si="2"/>
        <v>11</v>
      </c>
    </row>
    <row r="15" spans="1:22" ht="12.75">
      <c r="A15" s="16">
        <v>15</v>
      </c>
      <c r="B15" s="16">
        <v>1</v>
      </c>
      <c r="C15" s="16">
        <v>58</v>
      </c>
      <c r="D15" s="17" t="s">
        <v>17</v>
      </c>
      <c r="E15" s="23" t="s">
        <v>33</v>
      </c>
      <c r="F15" s="16" t="s">
        <v>13</v>
      </c>
      <c r="G15" s="18">
        <v>213</v>
      </c>
      <c r="H15" s="24">
        <v>47</v>
      </c>
      <c r="I15" s="24">
        <v>22</v>
      </c>
      <c r="J15" s="24">
        <v>8</v>
      </c>
      <c r="K15" s="24">
        <v>4</v>
      </c>
      <c r="L15" s="24">
        <v>1</v>
      </c>
      <c r="M15" s="24">
        <v>9</v>
      </c>
      <c r="N15" s="24">
        <v>5</v>
      </c>
      <c r="O15" s="24">
        <v>1</v>
      </c>
      <c r="P15" s="24">
        <v>24</v>
      </c>
      <c r="Q15" s="24">
        <v>1</v>
      </c>
      <c r="R15" s="24">
        <v>0</v>
      </c>
      <c r="S15" s="24">
        <v>0</v>
      </c>
      <c r="T15" s="2">
        <f t="shared" si="0"/>
        <v>122</v>
      </c>
      <c r="U15" s="2">
        <f t="shared" si="1"/>
        <v>122</v>
      </c>
      <c r="V15" s="28">
        <f t="shared" si="2"/>
        <v>13</v>
      </c>
    </row>
    <row r="16" spans="1:22" ht="12.75">
      <c r="A16" s="16">
        <v>15</v>
      </c>
      <c r="B16" s="16">
        <v>1</v>
      </c>
      <c r="C16" s="16">
        <v>58</v>
      </c>
      <c r="D16" s="17" t="s">
        <v>17</v>
      </c>
      <c r="E16" s="23" t="s">
        <v>34</v>
      </c>
      <c r="F16" s="16" t="s">
        <v>13</v>
      </c>
      <c r="G16" s="18">
        <v>556</v>
      </c>
      <c r="H16" s="24">
        <v>174</v>
      </c>
      <c r="I16" s="24">
        <v>91</v>
      </c>
      <c r="J16" s="24">
        <v>5</v>
      </c>
      <c r="K16" s="24">
        <v>0</v>
      </c>
      <c r="L16" s="24">
        <v>0</v>
      </c>
      <c r="M16" s="24">
        <v>23</v>
      </c>
      <c r="N16" s="24">
        <v>9</v>
      </c>
      <c r="O16" s="24">
        <v>12</v>
      </c>
      <c r="P16" s="24">
        <v>20</v>
      </c>
      <c r="Q16" s="24">
        <v>28</v>
      </c>
      <c r="R16" s="24">
        <v>0</v>
      </c>
      <c r="S16" s="24">
        <v>10</v>
      </c>
      <c r="T16" s="2">
        <f t="shared" si="0"/>
        <v>362</v>
      </c>
      <c r="U16" s="2">
        <f t="shared" si="1"/>
        <v>372</v>
      </c>
      <c r="V16" s="28">
        <f t="shared" si="2"/>
        <v>5</v>
      </c>
    </row>
    <row r="17" spans="1:22" ht="12.75">
      <c r="A17" s="16">
        <v>15</v>
      </c>
      <c r="B17" s="16">
        <v>1</v>
      </c>
      <c r="C17" s="16">
        <v>58</v>
      </c>
      <c r="D17" s="17" t="s">
        <v>17</v>
      </c>
      <c r="E17" s="23" t="s">
        <v>34</v>
      </c>
      <c r="F17" s="16" t="s">
        <v>14</v>
      </c>
      <c r="G17" s="18">
        <v>556</v>
      </c>
      <c r="H17" s="24">
        <v>199</v>
      </c>
      <c r="I17" s="24">
        <v>78</v>
      </c>
      <c r="J17" s="24">
        <v>6</v>
      </c>
      <c r="K17" s="24">
        <v>1</v>
      </c>
      <c r="L17" s="24">
        <v>0</v>
      </c>
      <c r="M17" s="24">
        <v>22</v>
      </c>
      <c r="N17" s="24">
        <v>14</v>
      </c>
      <c r="O17" s="24">
        <v>17</v>
      </c>
      <c r="P17" s="24">
        <v>7</v>
      </c>
      <c r="Q17" s="24">
        <v>28</v>
      </c>
      <c r="R17" s="24">
        <v>0</v>
      </c>
      <c r="S17" s="24">
        <v>6</v>
      </c>
      <c r="T17" s="2">
        <f t="shared" si="0"/>
        <v>372</v>
      </c>
      <c r="U17" s="2">
        <f t="shared" si="1"/>
        <v>378</v>
      </c>
      <c r="V17" s="28">
        <f t="shared" si="2"/>
        <v>7</v>
      </c>
    </row>
    <row r="18" spans="1:22" ht="12.75">
      <c r="A18" s="16">
        <v>15</v>
      </c>
      <c r="B18" s="16">
        <v>1</v>
      </c>
      <c r="C18" s="16">
        <v>58</v>
      </c>
      <c r="D18" s="17" t="s">
        <v>17</v>
      </c>
      <c r="E18" s="23" t="s">
        <v>34</v>
      </c>
      <c r="F18" s="16" t="s">
        <v>15</v>
      </c>
      <c r="G18" s="18">
        <v>555</v>
      </c>
      <c r="H18" s="24">
        <v>177</v>
      </c>
      <c r="I18" s="24">
        <v>105</v>
      </c>
      <c r="J18" s="24">
        <v>7</v>
      </c>
      <c r="K18" s="24">
        <v>0</v>
      </c>
      <c r="L18" s="24">
        <v>1</v>
      </c>
      <c r="M18" s="24">
        <v>29</v>
      </c>
      <c r="N18" s="24">
        <v>17</v>
      </c>
      <c r="O18" s="24">
        <v>15</v>
      </c>
      <c r="P18" s="24">
        <v>13</v>
      </c>
      <c r="Q18" s="24">
        <v>25</v>
      </c>
      <c r="R18" s="24">
        <v>0</v>
      </c>
      <c r="S18" s="24">
        <v>6</v>
      </c>
      <c r="T18" s="2">
        <f t="shared" si="0"/>
        <v>389</v>
      </c>
      <c r="U18" s="2">
        <f t="shared" si="1"/>
        <v>395</v>
      </c>
      <c r="V18" s="28">
        <f t="shared" si="2"/>
        <v>8</v>
      </c>
    </row>
    <row r="19" spans="1:22" ht="12.75">
      <c r="A19" s="16">
        <v>15</v>
      </c>
      <c r="B19" s="16">
        <v>2</v>
      </c>
      <c r="C19" s="16">
        <v>58</v>
      </c>
      <c r="D19" s="17" t="s">
        <v>17</v>
      </c>
      <c r="E19" s="23" t="s">
        <v>35</v>
      </c>
      <c r="F19" s="16" t="s">
        <v>13</v>
      </c>
      <c r="G19" s="18">
        <v>747</v>
      </c>
      <c r="H19" s="24">
        <v>207</v>
      </c>
      <c r="I19" s="24">
        <v>101</v>
      </c>
      <c r="J19" s="24">
        <v>13</v>
      </c>
      <c r="K19" s="24">
        <v>8</v>
      </c>
      <c r="L19" s="24">
        <v>0</v>
      </c>
      <c r="M19" s="24">
        <v>48</v>
      </c>
      <c r="N19" s="24">
        <v>29</v>
      </c>
      <c r="O19" s="24">
        <v>67</v>
      </c>
      <c r="P19" s="24">
        <v>17</v>
      </c>
      <c r="Q19" s="24">
        <v>28</v>
      </c>
      <c r="R19" s="24">
        <v>0</v>
      </c>
      <c r="S19" s="24">
        <v>9</v>
      </c>
      <c r="T19" s="2">
        <f t="shared" si="0"/>
        <v>518</v>
      </c>
      <c r="U19" s="2">
        <f t="shared" si="1"/>
        <v>527</v>
      </c>
      <c r="V19" s="28">
        <f t="shared" si="2"/>
        <v>21</v>
      </c>
    </row>
    <row r="20" spans="1:22" ht="12.75">
      <c r="A20" s="16">
        <v>15</v>
      </c>
      <c r="B20" s="16">
        <v>1</v>
      </c>
      <c r="C20" s="16">
        <v>58</v>
      </c>
      <c r="D20" s="17" t="s">
        <v>17</v>
      </c>
      <c r="E20" s="23" t="s">
        <v>35</v>
      </c>
      <c r="F20" s="16" t="s">
        <v>14</v>
      </c>
      <c r="G20" s="18">
        <v>747</v>
      </c>
      <c r="H20" s="24">
        <v>225</v>
      </c>
      <c r="I20" s="24">
        <v>104</v>
      </c>
      <c r="J20" s="24">
        <v>16</v>
      </c>
      <c r="K20" s="24">
        <v>5</v>
      </c>
      <c r="L20" s="24">
        <v>4</v>
      </c>
      <c r="M20" s="24">
        <v>50</v>
      </c>
      <c r="N20" s="24">
        <v>35</v>
      </c>
      <c r="O20" s="24">
        <v>52</v>
      </c>
      <c r="P20" s="24">
        <v>14</v>
      </c>
      <c r="Q20" s="24">
        <v>17</v>
      </c>
      <c r="R20" s="24">
        <v>0</v>
      </c>
      <c r="S20" s="24">
        <v>14</v>
      </c>
      <c r="T20" s="2">
        <f t="shared" si="0"/>
        <v>522</v>
      </c>
      <c r="U20" s="2">
        <f t="shared" si="1"/>
        <v>536</v>
      </c>
      <c r="V20" s="28">
        <f t="shared" si="2"/>
        <v>25</v>
      </c>
    </row>
    <row r="21" spans="1:22" ht="12.75">
      <c r="A21" s="16">
        <v>15</v>
      </c>
      <c r="B21" s="16">
        <v>2</v>
      </c>
      <c r="C21" s="16">
        <v>58</v>
      </c>
      <c r="D21" s="17" t="s">
        <v>17</v>
      </c>
      <c r="E21" s="23" t="s">
        <v>36</v>
      </c>
      <c r="F21" s="16" t="s">
        <v>13</v>
      </c>
      <c r="G21" s="18">
        <v>716</v>
      </c>
      <c r="H21" s="24">
        <v>180</v>
      </c>
      <c r="I21" s="24">
        <v>102</v>
      </c>
      <c r="J21" s="24">
        <v>22</v>
      </c>
      <c r="K21" s="24">
        <v>3</v>
      </c>
      <c r="L21" s="24">
        <v>2</v>
      </c>
      <c r="M21" s="24">
        <v>66</v>
      </c>
      <c r="N21" s="24">
        <v>1</v>
      </c>
      <c r="O21" s="24">
        <v>10</v>
      </c>
      <c r="P21" s="24">
        <v>64</v>
      </c>
      <c r="Q21" s="24">
        <v>62</v>
      </c>
      <c r="R21" s="24">
        <v>0</v>
      </c>
      <c r="S21" s="24">
        <v>27</v>
      </c>
      <c r="T21" s="2">
        <f t="shared" si="0"/>
        <v>512</v>
      </c>
      <c r="U21" s="2">
        <f t="shared" si="1"/>
        <v>539</v>
      </c>
      <c r="V21" s="28">
        <f t="shared" si="2"/>
        <v>27</v>
      </c>
    </row>
    <row r="22" spans="1:22" ht="12.75">
      <c r="A22" s="16">
        <v>15</v>
      </c>
      <c r="B22" s="16">
        <v>1</v>
      </c>
      <c r="C22" s="16">
        <v>58</v>
      </c>
      <c r="D22" s="17" t="s">
        <v>17</v>
      </c>
      <c r="E22" s="23" t="s">
        <v>37</v>
      </c>
      <c r="F22" s="16" t="s">
        <v>13</v>
      </c>
      <c r="G22" s="18">
        <v>634</v>
      </c>
      <c r="H22" s="24">
        <v>183</v>
      </c>
      <c r="I22" s="24">
        <v>168</v>
      </c>
      <c r="J22" s="24">
        <v>6</v>
      </c>
      <c r="K22" s="24">
        <v>1</v>
      </c>
      <c r="L22" s="24">
        <v>3</v>
      </c>
      <c r="M22" s="24">
        <v>24</v>
      </c>
      <c r="N22" s="24">
        <v>5</v>
      </c>
      <c r="O22" s="24">
        <v>9</v>
      </c>
      <c r="P22" s="24">
        <v>12</v>
      </c>
      <c r="Q22" s="24">
        <v>3</v>
      </c>
      <c r="R22" s="24">
        <v>0</v>
      </c>
      <c r="S22" s="24">
        <v>16</v>
      </c>
      <c r="T22" s="2">
        <f t="shared" si="0"/>
        <v>414</v>
      </c>
      <c r="U22" s="2">
        <f t="shared" si="1"/>
        <v>430</v>
      </c>
      <c r="V22" s="28">
        <f t="shared" si="2"/>
        <v>10</v>
      </c>
    </row>
    <row r="23" spans="1:22" ht="12.75">
      <c r="A23" s="16">
        <v>15</v>
      </c>
      <c r="B23" s="16">
        <v>1</v>
      </c>
      <c r="C23" s="16">
        <v>58</v>
      </c>
      <c r="D23" s="17" t="s">
        <v>17</v>
      </c>
      <c r="E23" s="23" t="s">
        <v>37</v>
      </c>
      <c r="F23" s="16" t="s">
        <v>14</v>
      </c>
      <c r="G23" s="18">
        <v>634</v>
      </c>
      <c r="H23" s="24">
        <v>236</v>
      </c>
      <c r="I23" s="24">
        <v>143</v>
      </c>
      <c r="J23" s="24">
        <v>6</v>
      </c>
      <c r="K23" s="24">
        <v>0</v>
      </c>
      <c r="L23" s="24">
        <v>0</v>
      </c>
      <c r="M23" s="24">
        <v>32</v>
      </c>
      <c r="N23" s="24">
        <v>5</v>
      </c>
      <c r="O23" s="24">
        <v>11</v>
      </c>
      <c r="P23" s="24">
        <v>10</v>
      </c>
      <c r="Q23" s="24">
        <v>2</v>
      </c>
      <c r="R23" s="24">
        <v>0</v>
      </c>
      <c r="S23" s="24">
        <v>19</v>
      </c>
      <c r="T23" s="2">
        <f t="shared" si="0"/>
        <v>445</v>
      </c>
      <c r="U23" s="2">
        <f t="shared" si="1"/>
        <v>464</v>
      </c>
      <c r="V23" s="28">
        <f t="shared" si="2"/>
        <v>6</v>
      </c>
    </row>
    <row r="24" spans="1:22" ht="12.75">
      <c r="A24" s="16">
        <v>15</v>
      </c>
      <c r="B24" s="16">
        <v>1</v>
      </c>
      <c r="C24" s="16">
        <v>58</v>
      </c>
      <c r="D24" s="17" t="s">
        <v>17</v>
      </c>
      <c r="E24" s="23" t="s">
        <v>37</v>
      </c>
      <c r="F24" s="16" t="s">
        <v>15</v>
      </c>
      <c r="G24" s="18">
        <v>633</v>
      </c>
      <c r="H24" s="24">
        <v>245</v>
      </c>
      <c r="I24" s="24">
        <v>129</v>
      </c>
      <c r="J24" s="24">
        <v>4</v>
      </c>
      <c r="K24" s="24">
        <v>4</v>
      </c>
      <c r="L24" s="24">
        <v>0</v>
      </c>
      <c r="M24" s="24">
        <v>28</v>
      </c>
      <c r="N24" s="24">
        <v>7</v>
      </c>
      <c r="O24" s="24">
        <v>5</v>
      </c>
      <c r="P24" s="24">
        <v>2</v>
      </c>
      <c r="Q24" s="24">
        <v>1</v>
      </c>
      <c r="R24" s="24">
        <v>0</v>
      </c>
      <c r="S24" s="24">
        <v>16</v>
      </c>
      <c r="T24" s="2">
        <f t="shared" si="0"/>
        <v>425</v>
      </c>
      <c r="U24" s="2">
        <f t="shared" si="1"/>
        <v>441</v>
      </c>
      <c r="V24" s="28">
        <f t="shared" si="2"/>
        <v>8</v>
      </c>
    </row>
    <row r="25" spans="1:22" ht="12.75">
      <c r="A25" s="16">
        <v>15</v>
      </c>
      <c r="B25" s="16">
        <v>1</v>
      </c>
      <c r="C25" s="16">
        <v>58</v>
      </c>
      <c r="D25" s="17" t="s">
        <v>17</v>
      </c>
      <c r="E25" s="23" t="s">
        <v>37</v>
      </c>
      <c r="F25" s="16" t="s">
        <v>16</v>
      </c>
      <c r="G25" s="18">
        <v>633</v>
      </c>
      <c r="H25" s="24">
        <v>192</v>
      </c>
      <c r="I25" s="24">
        <v>145</v>
      </c>
      <c r="J25" s="24">
        <v>4</v>
      </c>
      <c r="K25" s="24">
        <v>5</v>
      </c>
      <c r="L25" s="24">
        <v>0</v>
      </c>
      <c r="M25" s="24">
        <v>48</v>
      </c>
      <c r="N25" s="24">
        <v>7</v>
      </c>
      <c r="O25" s="24">
        <v>10</v>
      </c>
      <c r="P25" s="24">
        <v>19</v>
      </c>
      <c r="Q25" s="24">
        <v>3</v>
      </c>
      <c r="R25" s="24">
        <v>0</v>
      </c>
      <c r="S25" s="24">
        <v>16</v>
      </c>
      <c r="T25" s="2">
        <f t="shared" si="0"/>
        <v>433</v>
      </c>
      <c r="U25" s="2">
        <f t="shared" si="1"/>
        <v>449</v>
      </c>
      <c r="V25" s="28">
        <f t="shared" si="2"/>
        <v>9</v>
      </c>
    </row>
    <row r="26" spans="1:22" ht="12.75">
      <c r="A26" s="16">
        <v>15</v>
      </c>
      <c r="B26" s="16">
        <v>1</v>
      </c>
      <c r="C26" s="16">
        <v>58</v>
      </c>
      <c r="D26" s="17" t="s">
        <v>17</v>
      </c>
      <c r="E26" s="23" t="s">
        <v>38</v>
      </c>
      <c r="F26" s="16" t="s">
        <v>13</v>
      </c>
      <c r="G26" s="18">
        <v>563</v>
      </c>
      <c r="H26" s="24">
        <v>148</v>
      </c>
      <c r="I26" s="24">
        <v>70</v>
      </c>
      <c r="J26" s="24">
        <v>25</v>
      </c>
      <c r="K26" s="24">
        <v>1</v>
      </c>
      <c r="L26" s="24">
        <v>4</v>
      </c>
      <c r="M26" s="24">
        <v>29</v>
      </c>
      <c r="N26" s="24">
        <v>4</v>
      </c>
      <c r="O26" s="24">
        <v>30</v>
      </c>
      <c r="P26" s="24">
        <v>16</v>
      </c>
      <c r="Q26" s="24">
        <v>50</v>
      </c>
      <c r="R26" s="24">
        <v>0</v>
      </c>
      <c r="S26" s="24">
        <v>17</v>
      </c>
      <c r="T26" s="2">
        <f t="shared" si="0"/>
        <v>377</v>
      </c>
      <c r="U26" s="2">
        <f t="shared" si="1"/>
        <v>394</v>
      </c>
      <c r="V26" s="28">
        <f t="shared" si="2"/>
        <v>30</v>
      </c>
    </row>
    <row r="27" spans="1:22" ht="12.75">
      <c r="A27" s="16">
        <v>15</v>
      </c>
      <c r="B27" s="16">
        <v>2</v>
      </c>
      <c r="C27" s="16">
        <v>58</v>
      </c>
      <c r="D27" s="17" t="s">
        <v>17</v>
      </c>
      <c r="E27" s="23" t="s">
        <v>38</v>
      </c>
      <c r="F27" s="16" t="s">
        <v>14</v>
      </c>
      <c r="G27" s="18">
        <v>563</v>
      </c>
      <c r="H27" s="24">
        <v>143</v>
      </c>
      <c r="I27" s="24">
        <v>95</v>
      </c>
      <c r="J27" s="24">
        <v>19</v>
      </c>
      <c r="K27" s="24">
        <v>2</v>
      </c>
      <c r="L27" s="24">
        <v>8</v>
      </c>
      <c r="M27" s="24">
        <v>25</v>
      </c>
      <c r="N27" s="24">
        <v>3</v>
      </c>
      <c r="O27" s="24">
        <v>16</v>
      </c>
      <c r="P27" s="24">
        <v>17</v>
      </c>
      <c r="Q27" s="24">
        <v>45</v>
      </c>
      <c r="R27" s="24">
        <v>0</v>
      </c>
      <c r="S27" s="24">
        <v>21</v>
      </c>
      <c r="T27" s="2">
        <f t="shared" si="0"/>
        <v>373</v>
      </c>
      <c r="U27" s="2">
        <f t="shared" si="1"/>
        <v>394</v>
      </c>
      <c r="V27" s="28">
        <f t="shared" si="2"/>
        <v>29</v>
      </c>
    </row>
    <row r="28" spans="1:22" ht="12.75">
      <c r="A28" s="16">
        <v>15</v>
      </c>
      <c r="B28" s="16">
        <v>1</v>
      </c>
      <c r="C28" s="16">
        <v>58</v>
      </c>
      <c r="D28" s="17" t="s">
        <v>17</v>
      </c>
      <c r="E28" s="23" t="s">
        <v>38</v>
      </c>
      <c r="F28" s="16" t="s">
        <v>15</v>
      </c>
      <c r="G28" s="18">
        <v>563</v>
      </c>
      <c r="H28" s="24">
        <v>146</v>
      </c>
      <c r="I28" s="24">
        <v>96</v>
      </c>
      <c r="J28" s="24">
        <v>17</v>
      </c>
      <c r="K28" s="24">
        <v>2</v>
      </c>
      <c r="L28" s="24">
        <v>3</v>
      </c>
      <c r="M28" s="24">
        <v>22</v>
      </c>
      <c r="N28" s="24">
        <v>5</v>
      </c>
      <c r="O28" s="24">
        <v>20</v>
      </c>
      <c r="P28" s="24">
        <v>31</v>
      </c>
      <c r="Q28" s="24">
        <v>53</v>
      </c>
      <c r="R28" s="24">
        <v>0</v>
      </c>
      <c r="S28" s="24">
        <v>17</v>
      </c>
      <c r="T28" s="2">
        <f t="shared" si="0"/>
        <v>395</v>
      </c>
      <c r="U28" s="2">
        <f t="shared" si="1"/>
        <v>412</v>
      </c>
      <c r="V28" s="28">
        <f t="shared" si="2"/>
        <v>22</v>
      </c>
    </row>
    <row r="29" spans="1:22" ht="12.75">
      <c r="A29" s="16">
        <v>15</v>
      </c>
      <c r="B29" s="16">
        <v>2</v>
      </c>
      <c r="C29" s="16">
        <v>58</v>
      </c>
      <c r="D29" s="17" t="s">
        <v>17</v>
      </c>
      <c r="E29" s="23" t="s">
        <v>39</v>
      </c>
      <c r="F29" s="16" t="s">
        <v>13</v>
      </c>
      <c r="G29" s="18">
        <v>636</v>
      </c>
      <c r="H29" s="24">
        <v>83</v>
      </c>
      <c r="I29" s="24">
        <v>124</v>
      </c>
      <c r="J29" s="24">
        <v>17</v>
      </c>
      <c r="K29" s="24">
        <v>11</v>
      </c>
      <c r="L29" s="24">
        <v>5</v>
      </c>
      <c r="M29" s="24">
        <v>43</v>
      </c>
      <c r="N29" s="24">
        <v>1</v>
      </c>
      <c r="O29" s="24">
        <v>18</v>
      </c>
      <c r="P29" s="24">
        <v>71</v>
      </c>
      <c r="Q29" s="24">
        <v>10</v>
      </c>
      <c r="R29" s="24">
        <v>0</v>
      </c>
      <c r="S29" s="24">
        <v>20</v>
      </c>
      <c r="T29" s="2">
        <f t="shared" si="0"/>
        <v>383</v>
      </c>
      <c r="U29" s="2">
        <f t="shared" si="1"/>
        <v>403</v>
      </c>
      <c r="V29" s="28">
        <f t="shared" si="2"/>
        <v>33</v>
      </c>
    </row>
    <row r="30" spans="1:22" ht="12.75">
      <c r="A30" s="16">
        <v>15</v>
      </c>
      <c r="B30" s="16">
        <v>1</v>
      </c>
      <c r="C30" s="16">
        <v>58</v>
      </c>
      <c r="D30" s="17" t="s">
        <v>17</v>
      </c>
      <c r="E30" s="23" t="s">
        <v>40</v>
      </c>
      <c r="F30" s="16" t="s">
        <v>13</v>
      </c>
      <c r="G30" s="18">
        <v>378</v>
      </c>
      <c r="H30" s="24">
        <v>144</v>
      </c>
      <c r="I30" s="24">
        <v>55</v>
      </c>
      <c r="J30" s="24">
        <v>6</v>
      </c>
      <c r="K30" s="24">
        <v>1</v>
      </c>
      <c r="L30" s="24">
        <v>5</v>
      </c>
      <c r="M30" s="24">
        <v>28</v>
      </c>
      <c r="N30" s="24">
        <v>2</v>
      </c>
      <c r="O30" s="24">
        <v>19</v>
      </c>
      <c r="P30" s="24">
        <v>6</v>
      </c>
      <c r="Q30" s="24">
        <v>4</v>
      </c>
      <c r="R30" s="24">
        <v>0</v>
      </c>
      <c r="S30" s="24">
        <v>10</v>
      </c>
      <c r="T30" s="2">
        <f t="shared" si="0"/>
        <v>270</v>
      </c>
      <c r="U30" s="2">
        <f t="shared" si="1"/>
        <v>280</v>
      </c>
      <c r="V30" s="28">
        <f t="shared" si="2"/>
        <v>12</v>
      </c>
    </row>
    <row r="31" spans="1:22" ht="12.75">
      <c r="A31" s="16">
        <v>15</v>
      </c>
      <c r="B31" s="16">
        <v>2</v>
      </c>
      <c r="C31" s="16">
        <v>58</v>
      </c>
      <c r="D31" s="17" t="s">
        <v>17</v>
      </c>
      <c r="E31" s="23" t="s">
        <v>41</v>
      </c>
      <c r="F31" s="16" t="s">
        <v>13</v>
      </c>
      <c r="G31" s="18">
        <v>377</v>
      </c>
      <c r="H31" s="24">
        <v>72</v>
      </c>
      <c r="I31" s="24">
        <v>49</v>
      </c>
      <c r="J31" s="24">
        <v>9</v>
      </c>
      <c r="K31" s="24">
        <v>1</v>
      </c>
      <c r="L31" s="24">
        <v>1</v>
      </c>
      <c r="M31" s="24">
        <v>40</v>
      </c>
      <c r="N31" s="24">
        <v>2</v>
      </c>
      <c r="O31" s="24">
        <v>8</v>
      </c>
      <c r="P31" s="24">
        <v>2</v>
      </c>
      <c r="Q31" s="24">
        <v>65</v>
      </c>
      <c r="R31" s="24">
        <v>0</v>
      </c>
      <c r="S31" s="24">
        <v>22</v>
      </c>
      <c r="T31" s="2">
        <f t="shared" si="0"/>
        <v>249</v>
      </c>
      <c r="U31" s="2">
        <f t="shared" si="1"/>
        <v>271</v>
      </c>
      <c r="V31" s="28">
        <f t="shared" si="2"/>
        <v>11</v>
      </c>
    </row>
    <row r="32" spans="1:22" ht="12.75">
      <c r="A32" s="16">
        <v>15</v>
      </c>
      <c r="B32" s="16">
        <v>2</v>
      </c>
      <c r="C32" s="16">
        <v>58</v>
      </c>
      <c r="D32" s="17" t="s">
        <v>17</v>
      </c>
      <c r="E32" s="23" t="s">
        <v>41</v>
      </c>
      <c r="F32" s="16" t="s">
        <v>14</v>
      </c>
      <c r="G32" s="18">
        <v>377</v>
      </c>
      <c r="H32" s="24">
        <v>103</v>
      </c>
      <c r="I32" s="24">
        <v>35</v>
      </c>
      <c r="J32" s="24">
        <v>4</v>
      </c>
      <c r="K32" s="24">
        <v>2</v>
      </c>
      <c r="L32" s="24">
        <v>0</v>
      </c>
      <c r="M32" s="24">
        <v>18</v>
      </c>
      <c r="N32" s="24">
        <v>0</v>
      </c>
      <c r="O32" s="24">
        <v>3</v>
      </c>
      <c r="P32" s="24">
        <v>1</v>
      </c>
      <c r="Q32" s="24">
        <v>73</v>
      </c>
      <c r="R32" s="24">
        <v>0</v>
      </c>
      <c r="S32" s="24">
        <v>16</v>
      </c>
      <c r="T32" s="2">
        <f t="shared" si="0"/>
        <v>239</v>
      </c>
      <c r="U32" s="2">
        <f t="shared" si="1"/>
        <v>255</v>
      </c>
      <c r="V32" s="28">
        <f t="shared" si="2"/>
        <v>6</v>
      </c>
    </row>
    <row r="33" spans="1:22" ht="12.75">
      <c r="A33" s="16">
        <v>15</v>
      </c>
      <c r="B33" s="16">
        <v>1</v>
      </c>
      <c r="C33" s="16">
        <v>58</v>
      </c>
      <c r="D33" s="17" t="s">
        <v>17</v>
      </c>
      <c r="E33" s="23" t="s">
        <v>41</v>
      </c>
      <c r="F33" s="16" t="s">
        <v>27</v>
      </c>
      <c r="G33" s="18">
        <v>609</v>
      </c>
      <c r="H33" s="24">
        <v>189</v>
      </c>
      <c r="I33" s="24">
        <v>76</v>
      </c>
      <c r="J33" s="24">
        <v>44</v>
      </c>
      <c r="K33" s="24">
        <v>5</v>
      </c>
      <c r="L33" s="24">
        <v>5</v>
      </c>
      <c r="M33" s="24">
        <v>34</v>
      </c>
      <c r="N33" s="24">
        <v>0</v>
      </c>
      <c r="O33" s="24">
        <v>27</v>
      </c>
      <c r="P33" s="24">
        <v>5</v>
      </c>
      <c r="Q33" s="24">
        <v>53</v>
      </c>
      <c r="R33" s="24">
        <v>0</v>
      </c>
      <c r="S33" s="24">
        <v>18</v>
      </c>
      <c r="T33" s="2">
        <f t="shared" si="0"/>
        <v>438</v>
      </c>
      <c r="U33" s="2">
        <f t="shared" si="1"/>
        <v>456</v>
      </c>
      <c r="V33" s="28">
        <f t="shared" si="2"/>
        <v>54</v>
      </c>
    </row>
    <row r="34" spans="1:22" ht="12.75">
      <c r="A34" s="16">
        <v>15</v>
      </c>
      <c r="B34" s="16">
        <v>1</v>
      </c>
      <c r="C34" s="16">
        <v>58</v>
      </c>
      <c r="D34" s="17" t="s">
        <v>17</v>
      </c>
      <c r="E34" s="23" t="s">
        <v>42</v>
      </c>
      <c r="F34" s="16" t="s">
        <v>13</v>
      </c>
      <c r="G34" s="18">
        <v>597</v>
      </c>
      <c r="H34" s="24">
        <v>184</v>
      </c>
      <c r="I34" s="24">
        <v>159</v>
      </c>
      <c r="J34" s="24">
        <v>3</v>
      </c>
      <c r="K34" s="24">
        <v>3</v>
      </c>
      <c r="L34" s="24">
        <v>2</v>
      </c>
      <c r="M34" s="24">
        <v>13</v>
      </c>
      <c r="N34" s="24">
        <v>2</v>
      </c>
      <c r="O34" s="24">
        <v>22</v>
      </c>
      <c r="P34" s="24">
        <v>6</v>
      </c>
      <c r="Q34" s="24">
        <v>1</v>
      </c>
      <c r="R34" s="24">
        <v>0</v>
      </c>
      <c r="S34" s="24">
        <v>9</v>
      </c>
      <c r="T34" s="2">
        <f t="shared" si="0"/>
        <v>395</v>
      </c>
      <c r="U34" s="2">
        <f t="shared" si="1"/>
        <v>404</v>
      </c>
      <c r="V34" s="28">
        <f t="shared" si="2"/>
        <v>8</v>
      </c>
    </row>
    <row r="35" spans="1:22" ht="12.75">
      <c r="A35" s="16">
        <v>15</v>
      </c>
      <c r="B35" s="16">
        <v>1</v>
      </c>
      <c r="C35" s="16">
        <v>58</v>
      </c>
      <c r="D35" s="17" t="s">
        <v>17</v>
      </c>
      <c r="E35" s="23" t="s">
        <v>42</v>
      </c>
      <c r="F35" s="16" t="s">
        <v>14</v>
      </c>
      <c r="G35" s="18">
        <v>597</v>
      </c>
      <c r="H35" s="24">
        <v>159</v>
      </c>
      <c r="I35" s="24">
        <v>170</v>
      </c>
      <c r="J35" s="24">
        <v>6</v>
      </c>
      <c r="K35" s="24">
        <v>1</v>
      </c>
      <c r="L35" s="24">
        <v>0</v>
      </c>
      <c r="M35" s="24">
        <v>23</v>
      </c>
      <c r="N35" s="24">
        <v>2</v>
      </c>
      <c r="O35" s="24">
        <v>18</v>
      </c>
      <c r="P35" s="24">
        <v>6</v>
      </c>
      <c r="Q35" s="24">
        <v>3</v>
      </c>
      <c r="R35" s="24">
        <v>0</v>
      </c>
      <c r="S35" s="24">
        <v>8</v>
      </c>
      <c r="T35" s="2">
        <f t="shared" si="0"/>
        <v>388</v>
      </c>
      <c r="U35" s="2">
        <f t="shared" si="1"/>
        <v>396</v>
      </c>
      <c r="V35" s="28">
        <f t="shared" si="2"/>
        <v>7</v>
      </c>
    </row>
    <row r="36" spans="1:22" ht="12.75">
      <c r="A36" s="16">
        <v>15</v>
      </c>
      <c r="B36" s="16">
        <v>1</v>
      </c>
      <c r="C36" s="16">
        <v>58</v>
      </c>
      <c r="D36" s="17" t="s">
        <v>17</v>
      </c>
      <c r="E36" s="23" t="s">
        <v>42</v>
      </c>
      <c r="F36" s="16" t="s">
        <v>15</v>
      </c>
      <c r="G36" s="18">
        <v>597</v>
      </c>
      <c r="H36" s="24">
        <v>170</v>
      </c>
      <c r="I36" s="24">
        <v>152</v>
      </c>
      <c r="J36" s="24">
        <v>0</v>
      </c>
      <c r="K36" s="24">
        <v>0</v>
      </c>
      <c r="L36" s="24">
        <v>0</v>
      </c>
      <c r="M36" s="24">
        <v>17</v>
      </c>
      <c r="N36" s="24">
        <v>2</v>
      </c>
      <c r="O36" s="24">
        <v>26</v>
      </c>
      <c r="P36" s="24">
        <v>12</v>
      </c>
      <c r="Q36" s="24">
        <v>5</v>
      </c>
      <c r="R36" s="24">
        <v>0</v>
      </c>
      <c r="S36" s="24">
        <v>9</v>
      </c>
      <c r="T36" s="2">
        <f t="shared" si="0"/>
        <v>384</v>
      </c>
      <c r="U36" s="2">
        <f t="shared" si="1"/>
        <v>393</v>
      </c>
      <c r="V36" s="28">
        <f t="shared" si="2"/>
        <v>0</v>
      </c>
    </row>
    <row r="37" spans="1:22" ht="12.75">
      <c r="A37" s="16">
        <v>15</v>
      </c>
      <c r="B37" s="16">
        <v>1</v>
      </c>
      <c r="C37" s="16">
        <v>58</v>
      </c>
      <c r="D37" s="17" t="s">
        <v>17</v>
      </c>
      <c r="E37" s="23" t="s">
        <v>43</v>
      </c>
      <c r="F37" s="16" t="s">
        <v>13</v>
      </c>
      <c r="G37" s="18">
        <v>548</v>
      </c>
      <c r="H37" s="24">
        <v>166</v>
      </c>
      <c r="I37" s="24">
        <v>133</v>
      </c>
      <c r="J37" s="24">
        <v>6</v>
      </c>
      <c r="K37" s="24">
        <v>4</v>
      </c>
      <c r="L37" s="24">
        <v>3</v>
      </c>
      <c r="M37" s="24">
        <v>40</v>
      </c>
      <c r="N37" s="24">
        <v>1</v>
      </c>
      <c r="O37" s="24">
        <v>47</v>
      </c>
      <c r="P37" s="24">
        <v>4</v>
      </c>
      <c r="Q37" s="24">
        <v>28</v>
      </c>
      <c r="R37" s="24">
        <v>0</v>
      </c>
      <c r="S37" s="24">
        <v>25</v>
      </c>
      <c r="T37" s="2">
        <f t="shared" si="0"/>
        <v>432</v>
      </c>
      <c r="U37" s="2">
        <f t="shared" si="1"/>
        <v>457</v>
      </c>
      <c r="V37" s="28">
        <f t="shared" si="2"/>
        <v>13</v>
      </c>
    </row>
    <row r="38" spans="1:22" ht="12.75">
      <c r="A38" s="16">
        <v>15</v>
      </c>
      <c r="B38" s="16">
        <v>2</v>
      </c>
      <c r="C38" s="16">
        <v>58</v>
      </c>
      <c r="D38" s="17" t="s">
        <v>17</v>
      </c>
      <c r="E38" s="23" t="s">
        <v>43</v>
      </c>
      <c r="F38" s="16" t="s">
        <v>14</v>
      </c>
      <c r="G38" s="18">
        <v>548</v>
      </c>
      <c r="H38" s="24">
        <v>140</v>
      </c>
      <c r="I38" s="24">
        <v>74</v>
      </c>
      <c r="J38" s="24">
        <v>6</v>
      </c>
      <c r="K38" s="24">
        <v>1</v>
      </c>
      <c r="L38" s="24">
        <v>0</v>
      </c>
      <c r="M38" s="24">
        <v>40</v>
      </c>
      <c r="N38" s="24">
        <v>2</v>
      </c>
      <c r="O38" s="24">
        <v>31</v>
      </c>
      <c r="P38" s="24">
        <v>5</v>
      </c>
      <c r="Q38" s="24">
        <v>54</v>
      </c>
      <c r="R38" s="24">
        <v>0</v>
      </c>
      <c r="S38" s="24">
        <v>21</v>
      </c>
      <c r="T38" s="2">
        <f t="shared" si="0"/>
        <v>353</v>
      </c>
      <c r="U38" s="2">
        <f t="shared" si="1"/>
        <v>374</v>
      </c>
      <c r="V38" s="28">
        <f t="shared" si="2"/>
        <v>7</v>
      </c>
    </row>
    <row r="39" spans="1:22" ht="12.75">
      <c r="A39" s="16">
        <v>15</v>
      </c>
      <c r="B39" s="16">
        <v>1</v>
      </c>
      <c r="C39" s="16">
        <v>58</v>
      </c>
      <c r="D39" s="17" t="s">
        <v>17</v>
      </c>
      <c r="E39" s="23" t="s">
        <v>43</v>
      </c>
      <c r="F39" s="16" t="s">
        <v>15</v>
      </c>
      <c r="G39" s="18">
        <v>548</v>
      </c>
      <c r="H39" s="24">
        <v>151</v>
      </c>
      <c r="I39" s="24">
        <v>83</v>
      </c>
      <c r="J39" s="24">
        <v>7</v>
      </c>
      <c r="K39" s="24">
        <v>0</v>
      </c>
      <c r="L39" s="24">
        <v>2</v>
      </c>
      <c r="M39" s="24">
        <v>29</v>
      </c>
      <c r="N39" s="24">
        <v>3</v>
      </c>
      <c r="O39" s="24">
        <v>41</v>
      </c>
      <c r="P39" s="24">
        <v>9</v>
      </c>
      <c r="Q39" s="24">
        <v>43</v>
      </c>
      <c r="R39" s="24">
        <v>0</v>
      </c>
      <c r="S39" s="24">
        <v>18</v>
      </c>
      <c r="T39" s="2">
        <f t="shared" si="0"/>
        <v>368</v>
      </c>
      <c r="U39" s="2">
        <f t="shared" si="1"/>
        <v>386</v>
      </c>
      <c r="V39" s="28">
        <f t="shared" si="2"/>
        <v>9</v>
      </c>
    </row>
    <row r="40" spans="1:22" ht="12.75">
      <c r="A40" s="16">
        <v>15</v>
      </c>
      <c r="B40" s="16">
        <v>1</v>
      </c>
      <c r="C40" s="16">
        <v>58</v>
      </c>
      <c r="D40" s="17" t="s">
        <v>17</v>
      </c>
      <c r="E40" s="23" t="s">
        <v>44</v>
      </c>
      <c r="F40" s="16" t="s">
        <v>13</v>
      </c>
      <c r="G40" s="18">
        <v>505</v>
      </c>
      <c r="H40" s="24">
        <v>171</v>
      </c>
      <c r="I40" s="24">
        <v>49</v>
      </c>
      <c r="J40" s="24">
        <v>11</v>
      </c>
      <c r="K40" s="24">
        <v>3</v>
      </c>
      <c r="L40" s="24">
        <v>0</v>
      </c>
      <c r="M40" s="24">
        <v>38</v>
      </c>
      <c r="N40" s="24">
        <v>1</v>
      </c>
      <c r="O40" s="24">
        <v>30</v>
      </c>
      <c r="P40" s="24">
        <v>3</v>
      </c>
      <c r="Q40" s="24">
        <v>30</v>
      </c>
      <c r="R40" s="24">
        <v>0</v>
      </c>
      <c r="S40" s="24">
        <v>15</v>
      </c>
      <c r="T40" s="2">
        <f t="shared" si="0"/>
        <v>336</v>
      </c>
      <c r="U40" s="2">
        <f t="shared" si="1"/>
        <v>351</v>
      </c>
      <c r="V40" s="28">
        <f t="shared" si="2"/>
        <v>14</v>
      </c>
    </row>
    <row r="41" spans="1:22" ht="12.75">
      <c r="A41" s="16">
        <v>15</v>
      </c>
      <c r="B41" s="16">
        <v>2</v>
      </c>
      <c r="C41" s="16">
        <v>58</v>
      </c>
      <c r="D41" s="17" t="s">
        <v>17</v>
      </c>
      <c r="E41" s="23" t="s">
        <v>44</v>
      </c>
      <c r="F41" s="16" t="s">
        <v>14</v>
      </c>
      <c r="G41" s="18">
        <v>505</v>
      </c>
      <c r="H41" s="24">
        <v>157</v>
      </c>
      <c r="I41" s="24">
        <v>50</v>
      </c>
      <c r="J41" s="24">
        <v>16</v>
      </c>
      <c r="K41" s="24">
        <v>0</v>
      </c>
      <c r="L41" s="24">
        <v>1</v>
      </c>
      <c r="M41" s="24">
        <v>35</v>
      </c>
      <c r="N41" s="24">
        <v>2</v>
      </c>
      <c r="O41" s="24">
        <v>12</v>
      </c>
      <c r="P41" s="24">
        <v>3</v>
      </c>
      <c r="Q41" s="24">
        <v>37</v>
      </c>
      <c r="R41" s="24">
        <v>0</v>
      </c>
      <c r="S41" s="24">
        <v>21</v>
      </c>
      <c r="T41" s="2">
        <f t="shared" si="0"/>
        <v>313</v>
      </c>
      <c r="U41" s="2">
        <f t="shared" si="1"/>
        <v>334</v>
      </c>
      <c r="V41" s="28">
        <f t="shared" si="2"/>
        <v>17</v>
      </c>
    </row>
    <row r="42" spans="1:22" ht="12.75">
      <c r="A42" s="5"/>
      <c r="B42" s="5"/>
      <c r="C42" s="5"/>
      <c r="D42" s="6"/>
      <c r="E42" s="5"/>
      <c r="F42" s="5"/>
      <c r="G42" s="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9"/>
    </row>
    <row r="43" spans="1:22" s="11" customFormat="1" ht="15.75">
      <c r="A43" s="10"/>
      <c r="B43" s="10"/>
      <c r="C43" s="10"/>
      <c r="D43" s="10"/>
      <c r="E43" s="10"/>
      <c r="F43" s="12">
        <f>SUBTOTAL(3,F5:F41)</f>
        <v>37</v>
      </c>
      <c r="G43" s="12">
        <f aca="true" t="shared" si="3" ref="G43:U43">SUBTOTAL(9,G5:G41)</f>
        <v>20445</v>
      </c>
      <c r="H43" s="12">
        <f t="shared" si="3"/>
        <v>5991</v>
      </c>
      <c r="I43" s="12">
        <f t="shared" si="3"/>
        <v>3530</v>
      </c>
      <c r="J43" s="12">
        <f t="shared" si="3"/>
        <v>426</v>
      </c>
      <c r="K43" s="12">
        <f t="shared" si="3"/>
        <v>90</v>
      </c>
      <c r="L43" s="12">
        <f t="shared" si="3"/>
        <v>63</v>
      </c>
      <c r="M43" s="12">
        <f t="shared" si="3"/>
        <v>1341</v>
      </c>
      <c r="N43" s="12">
        <f t="shared" si="3"/>
        <v>205</v>
      </c>
      <c r="O43" s="12">
        <f t="shared" si="3"/>
        <v>690</v>
      </c>
      <c r="P43" s="12">
        <f t="shared" si="3"/>
        <v>475</v>
      </c>
      <c r="Q43" s="12">
        <f t="shared" si="3"/>
        <v>1013</v>
      </c>
      <c r="R43" s="12">
        <f t="shared" si="3"/>
        <v>0</v>
      </c>
      <c r="S43" s="12">
        <f t="shared" si="3"/>
        <v>547</v>
      </c>
      <c r="T43" s="12">
        <f t="shared" si="3"/>
        <v>13824</v>
      </c>
      <c r="U43" s="12">
        <f t="shared" si="3"/>
        <v>14371</v>
      </c>
      <c r="V43" s="12">
        <f>SUBTOTAL(9,V5:V41)</f>
        <v>579</v>
      </c>
    </row>
    <row r="44" spans="20:21" ht="15.75">
      <c r="T44" s="14"/>
      <c r="U44" s="14"/>
    </row>
    <row r="45" spans="7:22" ht="15.75">
      <c r="G45" s="3" t="s">
        <v>18</v>
      </c>
      <c r="H45" s="14">
        <f aca="true" t="shared" si="4" ref="H45:S45">IF($U$43=0," ",(H43/$U$43))</f>
        <v>0.4168812191218426</v>
      </c>
      <c r="I45" s="14">
        <f t="shared" si="4"/>
        <v>0.24563356760141952</v>
      </c>
      <c r="J45" s="14">
        <f t="shared" si="4"/>
        <v>0.029643031104307285</v>
      </c>
      <c r="K45" s="14">
        <f t="shared" si="4"/>
        <v>0.006262612205135342</v>
      </c>
      <c r="L45" s="14">
        <f t="shared" si="4"/>
        <v>0.00438382854359474</v>
      </c>
      <c r="M45" s="14">
        <f t="shared" si="4"/>
        <v>0.0933129218565166</v>
      </c>
      <c r="N45" s="14">
        <f t="shared" si="4"/>
        <v>0.014264838911697168</v>
      </c>
      <c r="O45" s="14">
        <f t="shared" si="4"/>
        <v>0.04801336023937096</v>
      </c>
      <c r="P45" s="14">
        <f t="shared" si="4"/>
        <v>0.03305267552710319</v>
      </c>
      <c r="Q45" s="14">
        <f t="shared" si="4"/>
        <v>0.07048917959780113</v>
      </c>
      <c r="R45" s="14">
        <f t="shared" si="4"/>
        <v>0</v>
      </c>
      <c r="S45" s="14">
        <f t="shared" si="4"/>
        <v>0.03806276529121147</v>
      </c>
      <c r="T45" s="14"/>
      <c r="U45" s="14"/>
      <c r="V45" s="14">
        <f>IF($U$43=0," ",(V43/$U$43))</f>
        <v>0.04028947185303737</v>
      </c>
    </row>
    <row r="46" spans="7:22" ht="15.75">
      <c r="G46" s="3" t="s">
        <v>19</v>
      </c>
      <c r="H46" s="15">
        <f aca="true" t="shared" si="5" ref="H46:Q46">IF(H45=" "," ",MAX(rango1)-H45)</f>
        <v>0</v>
      </c>
      <c r="I46" s="15">
        <f t="shared" si="5"/>
        <v>0.1712476515204231</v>
      </c>
      <c r="J46" s="15">
        <f t="shared" si="5"/>
        <v>0.38723818801753535</v>
      </c>
      <c r="K46" s="15">
        <f t="shared" si="5"/>
        <v>0.41061860691670726</v>
      </c>
      <c r="L46" s="15">
        <f>IF(L45=" "," ",MAX(rango1)-L45)</f>
        <v>0.41249739057824786</v>
      </c>
      <c r="M46" s="15">
        <f t="shared" si="5"/>
        <v>0.323568297265326</v>
      </c>
      <c r="N46" s="15">
        <f t="shared" si="5"/>
        <v>0.40261638021014545</v>
      </c>
      <c r="O46" s="15">
        <f t="shared" si="5"/>
        <v>0.36886785888247164</v>
      </c>
      <c r="P46" s="15">
        <f t="shared" si="5"/>
        <v>0.38382854359473945</v>
      </c>
      <c r="Q46" s="15">
        <f t="shared" si="5"/>
        <v>0.3463920395240415</v>
      </c>
      <c r="R46" s="15">
        <f>IF(R45=" "," ",MAX(rango1)-R45)</f>
        <v>0.4168812191218426</v>
      </c>
      <c r="S46" s="15">
        <f>IF(S45=" "," ",MAX(rango1)-S45)</f>
        <v>0.3788184538306312</v>
      </c>
      <c r="T46" s="14"/>
      <c r="U46" s="14"/>
      <c r="V46" s="15">
        <f>IF(V45=" "," ",MAX(rango1)-V45)</f>
        <v>0.37659174726880523</v>
      </c>
    </row>
    <row r="49" spans="1:7" ht="40.5" customHeight="1">
      <c r="A49" s="36" t="s">
        <v>57</v>
      </c>
      <c r="B49" s="36"/>
      <c r="C49" s="36"/>
      <c r="D49" s="36"/>
      <c r="E49" s="36"/>
      <c r="F49" s="36"/>
      <c r="G49" s="36"/>
    </row>
    <row r="50" spans="1:7" ht="26.25" customHeight="1">
      <c r="A50" s="36"/>
      <c r="B50" s="36"/>
      <c r="C50" s="36"/>
      <c r="D50" s="36"/>
      <c r="E50" s="36"/>
      <c r="F50" s="36"/>
      <c r="G50" s="36"/>
    </row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>
      <c r="V58" s="11"/>
    </row>
    <row r="59" ht="26.25" customHeight="1"/>
    <row r="60" ht="26.25" customHeight="1"/>
  </sheetData>
  <sheetProtection/>
  <mergeCells count="1">
    <mergeCell ref="A49:G50"/>
  </mergeCells>
  <dataValidations count="1">
    <dataValidation type="whole" operator="greaterThanOrEqual" allowBlank="1" showInputMessage="1" showErrorMessage="1" sqref="H5:S41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2015-11-17T15:17:59Z</cp:lastPrinted>
  <dcterms:created xsi:type="dcterms:W3CDTF">2009-06-28T01:23:28Z</dcterms:created>
  <dcterms:modified xsi:type="dcterms:W3CDTF">2015-11-17T15:18:12Z</dcterms:modified>
  <cp:category/>
  <cp:version/>
  <cp:contentType/>
  <cp:contentStatus/>
</cp:coreProperties>
</file>