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SAN NICOLAS TOLENTINO" sheetId="1" r:id="rId1"/>
  </sheets>
  <definedNames>
    <definedName name="PAN">'SAN NICOLAS TOLENTINO'!$H:$H</definedName>
    <definedName name="PRI">'SAN NICOLAS TOLENTINO'!$I:$I</definedName>
    <definedName name="rango1">'SAN NICOLAS TOLENTINO'!$H$20:$S$20,'SAN NICOLAS TOLENTINO'!$T$20,'SAN NICOLAS TOLENTINO'!$U$20,'SAN NICOLAS TOLENTINO'!$X$20:$X$20</definedName>
    <definedName name="_xlnm.Print_Titles" localSheetId="0">'SAN NICOLAS TOLENTINO'!$1:$3</definedName>
  </definedNames>
  <calcPr fullCalcOnLoad="1"/>
</workbook>
</file>

<file path=xl/sharedStrings.xml><?xml version="1.0" encoding="utf-8"?>
<sst xmlns="http://schemas.openxmlformats.org/spreadsheetml/2006/main" count="68" uniqueCount="43">
  <si>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</si>
  <si>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</si>
  <si>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</si>
  <si>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</si>
  <si>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</si>
  <si>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</si>
  <si>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</si>
  <si>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</si>
  <si>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</si>
  <si>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</si>
  <si>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</si>
  <si>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</si>
  <si>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</si>
  <si>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</si>
  <si>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</si>
  <si>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</si>
  <si>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SAN NICOLAS TOLENTINO</t>
  </si>
  <si>
    <t>% de Votacion</t>
  </si>
  <si>
    <t>Dif. con 1°</t>
  </si>
  <si>
    <t xml:space="preserve">PARTIDOS POLÍTICOS </t>
  </si>
  <si>
    <t>PNA</t>
  </si>
  <si>
    <t>PMC</t>
  </si>
  <si>
    <t>MORENA</t>
  </si>
  <si>
    <t>PH</t>
  </si>
  <si>
    <t>PES</t>
  </si>
  <si>
    <t>No Mpio</t>
  </si>
  <si>
    <t xml:space="preserve"> Seccion</t>
  </si>
  <si>
    <t>ALIANZA</t>
  </si>
  <si>
    <t>PRI-PNA</t>
  </si>
  <si>
    <t>JOSE GUADALUPE MACIAS ZAMORA</t>
  </si>
  <si>
    <t>SAN NICOLAS</t>
  </si>
  <si>
    <t>AYUNTAMIENTOS resultados por casilla 7-JUN-2015 (CEEPAC)</t>
  </si>
  <si>
    <t>OSCAR ALEJANDRO DE AVILA RUIZ</t>
  </si>
  <si>
    <t>BENIGNO SAAVEDRA REYES</t>
  </si>
  <si>
    <t>FATIMA ALONZO REVILLA</t>
  </si>
  <si>
    <t>REYNA JUDITH ALVAREZ AVILA</t>
  </si>
  <si>
    <t>ROGELIO PEREZ NIETO</t>
  </si>
  <si>
    <t>ALEJANDRO CRUZ  GUERRERO</t>
  </si>
  <si>
    <t>PEDRO INFANTE RODRIGUEZ "PERICO"</t>
  </si>
  <si>
    <t>JOSE GUADALUPE MAQUEZ NIETO</t>
  </si>
  <si>
    <t>VICTORIANO SIFUENTES CASTILLO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</si>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</sst>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52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</xdr:row>
      <xdr:rowOff>28575</xdr:rowOff>
    </xdr:from>
    <xdr:to>
      <xdr:col>13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060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056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153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773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347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014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6396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5445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9525</xdr:rowOff>
    </xdr:from>
    <xdr:to>
      <xdr:col>18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420850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showOutlineSymbol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O30" sqref="O30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26.140625" style="3" bestFit="1" customWidth="1"/>
    <col min="5" max="5" width="7.421875" style="3" customWidth="1"/>
    <col min="6" max="6" width="11.00390625" style="3" bestFit="1" customWidth="1"/>
    <col min="7" max="7" width="12.57421875" style="3" customWidth="1"/>
    <col min="8" max="8" width="12.8515625" style="3" customWidth="1"/>
    <col min="9" max="9" width="11.421875" style="3" customWidth="1"/>
    <col min="10" max="10" width="12.8515625" style="3" customWidth="1"/>
    <col min="11" max="11" width="14.28125" style="3" customWidth="1"/>
    <col min="12" max="12" width="11.421875" style="3" customWidth="1"/>
    <col min="13" max="13" width="12.57421875" style="3" customWidth="1"/>
    <col min="14" max="14" width="12.421875" style="3" customWidth="1"/>
    <col min="15" max="15" width="12.8515625" style="3" customWidth="1"/>
    <col min="16" max="16" width="12.57421875" style="3" customWidth="1"/>
    <col min="17" max="17" width="13.57421875" style="3" customWidth="1"/>
    <col min="18" max="18" width="13.140625" style="3" customWidth="1"/>
    <col min="19" max="19" width="12.8515625" style="3" customWidth="1"/>
    <col min="20" max="20" width="14.421875" style="3" bestFit="1" customWidth="1"/>
    <col min="21" max="21" width="13.7109375" style="3" bestFit="1" customWidth="1"/>
    <col min="22" max="23" width="11.421875" style="3" customWidth="1"/>
    <col min="24" max="24" width="15.28125" style="4" customWidth="1"/>
    <col min="25" max="16384" width="11.421875" style="3" customWidth="1"/>
  </cols>
  <sheetData>
    <row r="1" spans="1:24" ht="12.75" customHeight="1">
      <c r="A1" s="1" t="s">
        <v>31</v>
      </c>
      <c r="B1" s="1"/>
      <c r="H1" s="25" t="s">
        <v>19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X1" s="31"/>
    </row>
    <row r="2" spans="1:24" ht="28.5" customHeight="1">
      <c r="A2" s="1"/>
      <c r="B2" s="1"/>
      <c r="H2" s="21"/>
      <c r="I2" s="22"/>
      <c r="J2" s="22"/>
      <c r="K2" s="22" t="s">
        <v>27</v>
      </c>
      <c r="L2" s="22"/>
      <c r="M2" s="22"/>
      <c r="N2" s="22"/>
      <c r="O2" s="22"/>
      <c r="P2" s="22"/>
      <c r="Q2" s="22"/>
      <c r="R2" s="22"/>
      <c r="S2" s="22"/>
      <c r="X2" s="29" t="s">
        <v>30</v>
      </c>
    </row>
    <row r="3" spans="1:24" s="13" customFormat="1" ht="45" customHeight="1">
      <c r="A3" s="19" t="s">
        <v>0</v>
      </c>
      <c r="B3" s="19" t="s">
        <v>41</v>
      </c>
      <c r="C3" s="19" t="s">
        <v>25</v>
      </c>
      <c r="D3" s="19" t="s">
        <v>1</v>
      </c>
      <c r="E3" s="19" t="s">
        <v>26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20</v>
      </c>
      <c r="K3" s="20" t="s">
        <v>28</v>
      </c>
      <c r="L3" s="19" t="s">
        <v>6</v>
      </c>
      <c r="M3" s="19" t="s">
        <v>7</v>
      </c>
      <c r="N3" s="19" t="s">
        <v>8</v>
      </c>
      <c r="O3" s="19" t="s">
        <v>9</v>
      </c>
      <c r="P3" s="19" t="s">
        <v>21</v>
      </c>
      <c r="Q3" s="19" t="s">
        <v>22</v>
      </c>
      <c r="R3" s="19" t="s">
        <v>23</v>
      </c>
      <c r="S3" s="19" t="s">
        <v>24</v>
      </c>
      <c r="T3" s="19" t="s">
        <v>10</v>
      </c>
      <c r="U3" s="19" t="s">
        <v>12</v>
      </c>
      <c r="V3" s="19" t="s">
        <v>11</v>
      </c>
      <c r="W3" s="19" t="s">
        <v>13</v>
      </c>
      <c r="X3" s="20" t="s">
        <v>28</v>
      </c>
    </row>
    <row r="4" spans="1:24" s="35" customFormat="1" ht="45" customHeight="1">
      <c r="A4" s="32"/>
      <c r="B4" s="32"/>
      <c r="C4" s="32"/>
      <c r="D4" s="32"/>
      <c r="E4" s="32"/>
      <c r="F4" s="32"/>
      <c r="G4" s="32"/>
      <c r="H4" s="32" t="s">
        <v>32</v>
      </c>
      <c r="I4" s="32" t="s">
        <v>29</v>
      </c>
      <c r="J4" s="32" t="s">
        <v>29</v>
      </c>
      <c r="K4" s="33" t="s">
        <v>29</v>
      </c>
      <c r="L4" s="34" t="s">
        <v>33</v>
      </c>
      <c r="M4" s="34" t="s">
        <v>34</v>
      </c>
      <c r="N4" s="32" t="s">
        <v>35</v>
      </c>
      <c r="O4" s="34" t="s">
        <v>36</v>
      </c>
      <c r="P4" s="32" t="s">
        <v>37</v>
      </c>
      <c r="Q4" s="32" t="s">
        <v>38</v>
      </c>
      <c r="R4" s="32" t="s">
        <v>39</v>
      </c>
      <c r="S4" s="32" t="s">
        <v>40</v>
      </c>
      <c r="T4" s="32"/>
      <c r="U4" s="32"/>
      <c r="V4" s="32"/>
      <c r="W4" s="32"/>
      <c r="X4" s="33" t="s">
        <v>29</v>
      </c>
    </row>
    <row r="5" spans="1:24" ht="12.75">
      <c r="A5" s="16">
        <v>2</v>
      </c>
      <c r="B5" s="16">
        <v>2</v>
      </c>
      <c r="C5" s="16">
        <v>30</v>
      </c>
      <c r="D5" s="17" t="s">
        <v>16</v>
      </c>
      <c r="E5" s="23">
        <v>1148</v>
      </c>
      <c r="F5" s="16" t="s">
        <v>14</v>
      </c>
      <c r="G5" s="18">
        <v>667</v>
      </c>
      <c r="H5" s="24">
        <v>157</v>
      </c>
      <c r="I5" s="24">
        <v>60</v>
      </c>
      <c r="J5" s="24">
        <v>26</v>
      </c>
      <c r="K5" s="27">
        <v>27</v>
      </c>
      <c r="L5" s="24">
        <v>66</v>
      </c>
      <c r="M5" s="24">
        <v>27</v>
      </c>
      <c r="N5" s="24">
        <v>23</v>
      </c>
      <c r="O5" s="24">
        <v>1</v>
      </c>
      <c r="P5" s="24">
        <v>1</v>
      </c>
      <c r="Q5" s="24">
        <v>68</v>
      </c>
      <c r="R5" s="24">
        <v>4</v>
      </c>
      <c r="S5" s="24">
        <v>1</v>
      </c>
      <c r="T5" s="24">
        <v>0</v>
      </c>
      <c r="U5" s="24">
        <v>8</v>
      </c>
      <c r="V5" s="2">
        <f aca="true" t="shared" si="0" ref="V5:V16">SUM($H5:$T5)</f>
        <v>461</v>
      </c>
      <c r="W5" s="2">
        <f aca="true" t="shared" si="1" ref="W5:W16">SUM(U5:V5)</f>
        <v>469</v>
      </c>
      <c r="X5" s="30">
        <f aca="true" t="shared" si="2" ref="X5:X16">I5+J5+K5</f>
        <v>113</v>
      </c>
    </row>
    <row r="6" spans="1:24" ht="12.75">
      <c r="A6" s="16">
        <v>2</v>
      </c>
      <c r="B6" s="16">
        <v>2</v>
      </c>
      <c r="C6" s="16">
        <v>30</v>
      </c>
      <c r="D6" s="17" t="s">
        <v>16</v>
      </c>
      <c r="E6" s="23">
        <v>1149</v>
      </c>
      <c r="F6" s="16" t="s">
        <v>14</v>
      </c>
      <c r="G6" s="18">
        <v>180</v>
      </c>
      <c r="H6" s="24">
        <v>25</v>
      </c>
      <c r="I6" s="24">
        <v>9</v>
      </c>
      <c r="J6" s="24">
        <v>2</v>
      </c>
      <c r="K6" s="24">
        <v>3</v>
      </c>
      <c r="L6" s="24">
        <v>7</v>
      </c>
      <c r="M6" s="24">
        <v>7</v>
      </c>
      <c r="N6" s="24">
        <v>12</v>
      </c>
      <c r="O6" s="24">
        <v>2</v>
      </c>
      <c r="P6" s="24">
        <v>1</v>
      </c>
      <c r="Q6" s="24">
        <v>33</v>
      </c>
      <c r="R6" s="24">
        <v>7</v>
      </c>
      <c r="S6" s="24">
        <v>8</v>
      </c>
      <c r="T6" s="24">
        <v>0</v>
      </c>
      <c r="U6" s="24">
        <v>4</v>
      </c>
      <c r="V6" s="2">
        <f t="shared" si="0"/>
        <v>116</v>
      </c>
      <c r="W6" s="2">
        <f t="shared" si="1"/>
        <v>120</v>
      </c>
      <c r="X6" s="28">
        <f t="shared" si="2"/>
        <v>14</v>
      </c>
    </row>
    <row r="7" spans="1:24" ht="12.75">
      <c r="A7" s="16">
        <v>2</v>
      </c>
      <c r="B7" s="16">
        <v>2</v>
      </c>
      <c r="C7" s="16">
        <v>30</v>
      </c>
      <c r="D7" s="17" t="s">
        <v>16</v>
      </c>
      <c r="E7" s="23">
        <v>1150</v>
      </c>
      <c r="F7" s="16" t="s">
        <v>14</v>
      </c>
      <c r="G7" s="18">
        <v>193</v>
      </c>
      <c r="H7" s="24">
        <v>15</v>
      </c>
      <c r="I7" s="24">
        <v>8</v>
      </c>
      <c r="J7" s="24">
        <v>5</v>
      </c>
      <c r="K7" s="24">
        <v>2</v>
      </c>
      <c r="L7" s="24">
        <v>4</v>
      </c>
      <c r="M7" s="24">
        <v>7</v>
      </c>
      <c r="N7" s="24">
        <v>10</v>
      </c>
      <c r="O7" s="24">
        <v>1</v>
      </c>
      <c r="P7" s="24">
        <v>3</v>
      </c>
      <c r="Q7" s="24">
        <v>50</v>
      </c>
      <c r="R7" s="24">
        <v>11</v>
      </c>
      <c r="S7" s="24">
        <v>1</v>
      </c>
      <c r="T7" s="24">
        <v>0</v>
      </c>
      <c r="U7" s="24">
        <v>1</v>
      </c>
      <c r="V7" s="2">
        <f t="shared" si="0"/>
        <v>117</v>
      </c>
      <c r="W7" s="2">
        <f t="shared" si="1"/>
        <v>118</v>
      </c>
      <c r="X7" s="28">
        <f t="shared" si="2"/>
        <v>15</v>
      </c>
    </row>
    <row r="8" spans="1:24" ht="12.75">
      <c r="A8" s="16">
        <v>2</v>
      </c>
      <c r="B8" s="16">
        <v>2</v>
      </c>
      <c r="C8" s="16">
        <v>30</v>
      </c>
      <c r="D8" s="17" t="s">
        <v>16</v>
      </c>
      <c r="E8" s="23">
        <v>1151</v>
      </c>
      <c r="F8" s="16" t="s">
        <v>14</v>
      </c>
      <c r="G8" s="18">
        <v>348</v>
      </c>
      <c r="H8" s="24">
        <v>62</v>
      </c>
      <c r="I8" s="24">
        <v>24</v>
      </c>
      <c r="J8" s="24">
        <v>23</v>
      </c>
      <c r="K8" s="24">
        <v>9</v>
      </c>
      <c r="L8" s="24">
        <v>27</v>
      </c>
      <c r="M8" s="24">
        <v>33</v>
      </c>
      <c r="N8" s="24">
        <v>13</v>
      </c>
      <c r="O8" s="24">
        <v>1</v>
      </c>
      <c r="P8" s="24">
        <v>2</v>
      </c>
      <c r="Q8" s="24">
        <v>29</v>
      </c>
      <c r="R8" s="24">
        <v>9</v>
      </c>
      <c r="S8" s="24">
        <v>5</v>
      </c>
      <c r="T8" s="24">
        <v>0</v>
      </c>
      <c r="U8" s="24">
        <v>8</v>
      </c>
      <c r="V8" s="2">
        <f t="shared" si="0"/>
        <v>237</v>
      </c>
      <c r="W8" s="2">
        <f t="shared" si="1"/>
        <v>245</v>
      </c>
      <c r="X8" s="28">
        <f t="shared" si="2"/>
        <v>56</v>
      </c>
    </row>
    <row r="9" spans="1:24" ht="12.75">
      <c r="A9" s="16">
        <v>2</v>
      </c>
      <c r="B9" s="16">
        <v>2</v>
      </c>
      <c r="C9" s="16">
        <v>30</v>
      </c>
      <c r="D9" s="17" t="s">
        <v>16</v>
      </c>
      <c r="E9" s="23">
        <v>1152</v>
      </c>
      <c r="F9" s="16" t="s">
        <v>14</v>
      </c>
      <c r="G9" s="18">
        <v>354</v>
      </c>
      <c r="H9" s="24">
        <v>39</v>
      </c>
      <c r="I9" s="24">
        <v>11</v>
      </c>
      <c r="J9" s="24">
        <v>24</v>
      </c>
      <c r="K9" s="24">
        <v>4</v>
      </c>
      <c r="L9" s="24">
        <v>48</v>
      </c>
      <c r="M9" s="24">
        <v>11</v>
      </c>
      <c r="N9" s="24">
        <v>8</v>
      </c>
      <c r="O9" s="24">
        <v>0</v>
      </c>
      <c r="P9" s="24">
        <v>1</v>
      </c>
      <c r="Q9" s="24">
        <v>44</v>
      </c>
      <c r="R9" s="24">
        <v>7</v>
      </c>
      <c r="S9" s="24">
        <v>6</v>
      </c>
      <c r="T9" s="24">
        <v>0</v>
      </c>
      <c r="U9" s="24">
        <v>9</v>
      </c>
      <c r="V9" s="2">
        <f t="shared" si="0"/>
        <v>203</v>
      </c>
      <c r="W9" s="2">
        <f t="shared" si="1"/>
        <v>212</v>
      </c>
      <c r="X9" s="28">
        <f t="shared" si="2"/>
        <v>39</v>
      </c>
    </row>
    <row r="10" spans="1:24" ht="12.75">
      <c r="A10" s="16">
        <v>2</v>
      </c>
      <c r="B10" s="16">
        <v>2</v>
      </c>
      <c r="C10" s="16">
        <v>30</v>
      </c>
      <c r="D10" s="17" t="s">
        <v>16</v>
      </c>
      <c r="E10" s="23">
        <v>1153</v>
      </c>
      <c r="F10" s="16" t="s">
        <v>14</v>
      </c>
      <c r="G10" s="18">
        <v>587</v>
      </c>
      <c r="H10" s="24">
        <v>18</v>
      </c>
      <c r="I10" s="24">
        <v>26</v>
      </c>
      <c r="J10" s="24">
        <v>12</v>
      </c>
      <c r="K10" s="24">
        <v>3</v>
      </c>
      <c r="L10" s="24">
        <v>13</v>
      </c>
      <c r="M10" s="24">
        <v>9</v>
      </c>
      <c r="N10" s="24">
        <v>13</v>
      </c>
      <c r="O10" s="24">
        <v>7</v>
      </c>
      <c r="P10" s="24">
        <v>3</v>
      </c>
      <c r="Q10" s="24">
        <v>64</v>
      </c>
      <c r="R10" s="24">
        <v>218</v>
      </c>
      <c r="S10" s="24">
        <v>0</v>
      </c>
      <c r="T10" s="24">
        <v>0</v>
      </c>
      <c r="U10" s="24">
        <v>19</v>
      </c>
      <c r="V10" s="2">
        <f t="shared" si="0"/>
        <v>386</v>
      </c>
      <c r="W10" s="2">
        <f t="shared" si="1"/>
        <v>405</v>
      </c>
      <c r="X10" s="28">
        <f t="shared" si="2"/>
        <v>41</v>
      </c>
    </row>
    <row r="11" spans="1:24" ht="12.75">
      <c r="A11" s="16">
        <v>2</v>
      </c>
      <c r="B11" s="16">
        <v>2</v>
      </c>
      <c r="C11" s="16">
        <v>30</v>
      </c>
      <c r="D11" s="17" t="s">
        <v>16</v>
      </c>
      <c r="E11" s="23">
        <v>1154</v>
      </c>
      <c r="F11" s="16" t="s">
        <v>14</v>
      </c>
      <c r="G11" s="18">
        <v>115</v>
      </c>
      <c r="H11" s="24">
        <v>7</v>
      </c>
      <c r="I11" s="24">
        <v>21</v>
      </c>
      <c r="J11" s="24">
        <v>1</v>
      </c>
      <c r="K11" s="24">
        <v>11</v>
      </c>
      <c r="L11" s="24">
        <v>10</v>
      </c>
      <c r="M11" s="24">
        <v>1</v>
      </c>
      <c r="N11" s="24">
        <v>5</v>
      </c>
      <c r="O11" s="24">
        <v>0</v>
      </c>
      <c r="P11" s="24">
        <v>4</v>
      </c>
      <c r="Q11" s="24">
        <v>13</v>
      </c>
      <c r="R11" s="24">
        <v>2</v>
      </c>
      <c r="S11" s="24">
        <v>1</v>
      </c>
      <c r="T11" s="24">
        <v>0</v>
      </c>
      <c r="U11" s="24">
        <v>2</v>
      </c>
      <c r="V11" s="2">
        <f t="shared" si="0"/>
        <v>76</v>
      </c>
      <c r="W11" s="2">
        <f t="shared" si="1"/>
        <v>78</v>
      </c>
      <c r="X11" s="28">
        <f t="shared" si="2"/>
        <v>33</v>
      </c>
    </row>
    <row r="12" spans="1:24" ht="12.75">
      <c r="A12" s="16">
        <v>2</v>
      </c>
      <c r="B12" s="16">
        <v>2</v>
      </c>
      <c r="C12" s="16">
        <v>30</v>
      </c>
      <c r="D12" s="17" t="s">
        <v>16</v>
      </c>
      <c r="E12" s="23">
        <v>1155</v>
      </c>
      <c r="F12" s="16" t="s">
        <v>14</v>
      </c>
      <c r="G12" s="18">
        <v>391</v>
      </c>
      <c r="H12" s="24">
        <v>6</v>
      </c>
      <c r="I12" s="24">
        <v>23</v>
      </c>
      <c r="J12" s="24">
        <v>19</v>
      </c>
      <c r="K12" s="24">
        <v>12</v>
      </c>
      <c r="L12" s="24">
        <v>9</v>
      </c>
      <c r="M12" s="24">
        <v>21</v>
      </c>
      <c r="N12" s="24">
        <v>22</v>
      </c>
      <c r="O12" s="24">
        <v>2</v>
      </c>
      <c r="P12" s="24">
        <v>3</v>
      </c>
      <c r="Q12" s="24">
        <v>111</v>
      </c>
      <c r="R12" s="24">
        <v>35</v>
      </c>
      <c r="S12" s="24">
        <v>0</v>
      </c>
      <c r="T12" s="24">
        <v>0</v>
      </c>
      <c r="U12" s="24">
        <v>9</v>
      </c>
      <c r="V12" s="2">
        <f t="shared" si="0"/>
        <v>263</v>
      </c>
      <c r="W12" s="2">
        <f t="shared" si="1"/>
        <v>272</v>
      </c>
      <c r="X12" s="28">
        <f t="shared" si="2"/>
        <v>54</v>
      </c>
    </row>
    <row r="13" spans="1:24" ht="12.75">
      <c r="A13" s="16">
        <v>2</v>
      </c>
      <c r="B13" s="16">
        <v>2</v>
      </c>
      <c r="C13" s="16">
        <v>30</v>
      </c>
      <c r="D13" s="17" t="s">
        <v>16</v>
      </c>
      <c r="E13" s="23">
        <v>1156</v>
      </c>
      <c r="F13" s="16" t="s">
        <v>14</v>
      </c>
      <c r="G13" s="18">
        <v>311</v>
      </c>
      <c r="H13" s="24">
        <v>12</v>
      </c>
      <c r="I13" s="24">
        <v>5</v>
      </c>
      <c r="J13" s="24">
        <v>12</v>
      </c>
      <c r="K13" s="24">
        <v>4</v>
      </c>
      <c r="L13" s="24">
        <v>2</v>
      </c>
      <c r="M13" s="24">
        <v>8</v>
      </c>
      <c r="N13" s="24">
        <v>6</v>
      </c>
      <c r="O13" s="24">
        <v>41</v>
      </c>
      <c r="P13" s="24">
        <v>3</v>
      </c>
      <c r="Q13" s="24">
        <v>55</v>
      </c>
      <c r="R13" s="24">
        <v>45</v>
      </c>
      <c r="S13" s="24">
        <v>0</v>
      </c>
      <c r="T13" s="24">
        <v>0</v>
      </c>
      <c r="U13" s="24">
        <v>7</v>
      </c>
      <c r="V13" s="2">
        <f t="shared" si="0"/>
        <v>193</v>
      </c>
      <c r="W13" s="2">
        <f t="shared" si="1"/>
        <v>200</v>
      </c>
      <c r="X13" s="28">
        <f t="shared" si="2"/>
        <v>21</v>
      </c>
    </row>
    <row r="14" spans="1:24" ht="12.75">
      <c r="A14" s="16">
        <v>2</v>
      </c>
      <c r="B14" s="16">
        <v>2</v>
      </c>
      <c r="C14" s="16">
        <v>30</v>
      </c>
      <c r="D14" s="17" t="s">
        <v>16</v>
      </c>
      <c r="E14" s="23">
        <v>1158</v>
      </c>
      <c r="F14" s="16" t="s">
        <v>14</v>
      </c>
      <c r="G14" s="18">
        <v>417</v>
      </c>
      <c r="H14" s="24">
        <v>67</v>
      </c>
      <c r="I14" s="24">
        <v>19</v>
      </c>
      <c r="J14" s="24">
        <v>7</v>
      </c>
      <c r="K14" s="24">
        <v>6</v>
      </c>
      <c r="L14" s="24">
        <v>12</v>
      </c>
      <c r="M14" s="24">
        <v>39</v>
      </c>
      <c r="N14" s="24">
        <v>71</v>
      </c>
      <c r="O14" s="24">
        <v>11</v>
      </c>
      <c r="P14" s="24">
        <v>14</v>
      </c>
      <c r="Q14" s="24">
        <v>9</v>
      </c>
      <c r="R14" s="24">
        <v>13</v>
      </c>
      <c r="S14" s="24">
        <v>2</v>
      </c>
      <c r="T14" s="24">
        <v>0</v>
      </c>
      <c r="U14" s="24">
        <v>11</v>
      </c>
      <c r="V14" s="2">
        <f t="shared" si="0"/>
        <v>270</v>
      </c>
      <c r="W14" s="2">
        <f t="shared" si="1"/>
        <v>281</v>
      </c>
      <c r="X14" s="28">
        <f t="shared" si="2"/>
        <v>32</v>
      </c>
    </row>
    <row r="15" spans="1:24" ht="12.75">
      <c r="A15" s="16">
        <v>2</v>
      </c>
      <c r="B15" s="16">
        <v>2</v>
      </c>
      <c r="C15" s="16">
        <v>30</v>
      </c>
      <c r="D15" s="17" t="s">
        <v>16</v>
      </c>
      <c r="E15" s="23">
        <v>1159</v>
      </c>
      <c r="F15" s="16" t="s">
        <v>14</v>
      </c>
      <c r="G15" s="18">
        <v>692</v>
      </c>
      <c r="H15" s="24">
        <v>32</v>
      </c>
      <c r="I15" s="24">
        <v>11</v>
      </c>
      <c r="J15" s="24">
        <v>8</v>
      </c>
      <c r="K15" s="24">
        <v>4</v>
      </c>
      <c r="L15" s="24">
        <v>25</v>
      </c>
      <c r="M15" s="24">
        <v>152</v>
      </c>
      <c r="N15" s="24">
        <v>112</v>
      </c>
      <c r="O15" s="24">
        <v>0</v>
      </c>
      <c r="P15" s="24">
        <v>65</v>
      </c>
      <c r="Q15" s="24">
        <v>14</v>
      </c>
      <c r="R15" s="24">
        <v>38</v>
      </c>
      <c r="S15" s="24">
        <v>4</v>
      </c>
      <c r="T15" s="24">
        <v>0</v>
      </c>
      <c r="U15" s="24">
        <v>20</v>
      </c>
      <c r="V15" s="2">
        <f t="shared" si="0"/>
        <v>465</v>
      </c>
      <c r="W15" s="2">
        <f t="shared" si="1"/>
        <v>485</v>
      </c>
      <c r="X15" s="28">
        <f t="shared" si="2"/>
        <v>23</v>
      </c>
    </row>
    <row r="16" spans="1:24" ht="12.75">
      <c r="A16" s="16">
        <v>2</v>
      </c>
      <c r="B16" s="16">
        <v>2</v>
      </c>
      <c r="C16" s="16">
        <v>30</v>
      </c>
      <c r="D16" s="17" t="s">
        <v>16</v>
      </c>
      <c r="E16" s="23">
        <v>1159</v>
      </c>
      <c r="F16" s="16" t="s">
        <v>15</v>
      </c>
      <c r="G16" s="18">
        <v>691</v>
      </c>
      <c r="H16" s="24">
        <v>38</v>
      </c>
      <c r="I16" s="24">
        <v>10</v>
      </c>
      <c r="J16" s="24">
        <v>14</v>
      </c>
      <c r="K16" s="24">
        <v>1</v>
      </c>
      <c r="L16" s="24">
        <v>16</v>
      </c>
      <c r="M16" s="24">
        <v>126</v>
      </c>
      <c r="N16" s="24">
        <v>104</v>
      </c>
      <c r="O16" s="24">
        <v>3</v>
      </c>
      <c r="P16" s="24">
        <v>58</v>
      </c>
      <c r="Q16" s="24">
        <v>16</v>
      </c>
      <c r="R16" s="24">
        <v>31</v>
      </c>
      <c r="S16" s="24">
        <v>4</v>
      </c>
      <c r="T16" s="24">
        <v>0</v>
      </c>
      <c r="U16" s="24">
        <v>23</v>
      </c>
      <c r="V16" s="2">
        <f t="shared" si="0"/>
        <v>421</v>
      </c>
      <c r="W16" s="2">
        <f t="shared" si="1"/>
        <v>444</v>
      </c>
      <c r="X16" s="28">
        <f t="shared" si="2"/>
        <v>25</v>
      </c>
    </row>
    <row r="17" spans="1:24" ht="12.75">
      <c r="A17" s="5"/>
      <c r="B17" s="5"/>
      <c r="C17" s="5"/>
      <c r="D17" s="6"/>
      <c r="E17" s="5"/>
      <c r="F17" s="5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</row>
    <row r="18" spans="1:24" s="11" customFormat="1" ht="15.75">
      <c r="A18" s="10"/>
      <c r="B18" s="10"/>
      <c r="C18" s="10"/>
      <c r="D18" s="10"/>
      <c r="E18" s="10"/>
      <c r="F18" s="12">
        <f>SUBTOTAL(3,F5:F16)</f>
        <v>12</v>
      </c>
      <c r="G18" s="12">
        <f aca="true" t="shared" si="3" ref="G18:W18">SUBTOTAL(9,G5:G16)</f>
        <v>4946</v>
      </c>
      <c r="H18" s="12">
        <f t="shared" si="3"/>
        <v>478</v>
      </c>
      <c r="I18" s="12">
        <f t="shared" si="3"/>
        <v>227</v>
      </c>
      <c r="J18" s="12">
        <f t="shared" si="3"/>
        <v>153</v>
      </c>
      <c r="K18" s="12">
        <f t="shared" si="3"/>
        <v>86</v>
      </c>
      <c r="L18" s="12">
        <f t="shared" si="3"/>
        <v>239</v>
      </c>
      <c r="M18" s="12">
        <f t="shared" si="3"/>
        <v>441</v>
      </c>
      <c r="N18" s="12">
        <f t="shared" si="3"/>
        <v>399</v>
      </c>
      <c r="O18" s="12">
        <f t="shared" si="3"/>
        <v>69</v>
      </c>
      <c r="P18" s="12">
        <f t="shared" si="3"/>
        <v>158</v>
      </c>
      <c r="Q18" s="12">
        <f t="shared" si="3"/>
        <v>506</v>
      </c>
      <c r="R18" s="12">
        <f t="shared" si="3"/>
        <v>420</v>
      </c>
      <c r="S18" s="12">
        <f t="shared" si="3"/>
        <v>32</v>
      </c>
      <c r="T18" s="12">
        <f t="shared" si="3"/>
        <v>0</v>
      </c>
      <c r="U18" s="12">
        <f t="shared" si="3"/>
        <v>121</v>
      </c>
      <c r="V18" s="12">
        <f t="shared" si="3"/>
        <v>3208</v>
      </c>
      <c r="W18" s="12">
        <f t="shared" si="3"/>
        <v>3329</v>
      </c>
      <c r="X18" s="12">
        <f>SUBTOTAL(9,X5:X16)</f>
        <v>466</v>
      </c>
    </row>
    <row r="19" spans="22:23" ht="15.75">
      <c r="V19" s="14"/>
      <c r="W19" s="14"/>
    </row>
    <row r="20" spans="7:24" ht="15.75">
      <c r="G20" s="3" t="s">
        <v>17</v>
      </c>
      <c r="H20" s="14">
        <f aca="true" t="shared" si="4" ref="H20:U20">IF($W$18=0," ",(H18/$W$18))</f>
        <v>0.1435866626614599</v>
      </c>
      <c r="I20" s="14">
        <f t="shared" si="4"/>
        <v>0.06818864523881045</v>
      </c>
      <c r="J20" s="14">
        <f t="shared" si="4"/>
        <v>0.04595974767197356</v>
      </c>
      <c r="K20" s="14">
        <f t="shared" si="4"/>
        <v>0.025833583658756383</v>
      </c>
      <c r="L20" s="14">
        <f t="shared" si="4"/>
        <v>0.07179333133072995</v>
      </c>
      <c r="M20" s="14">
        <f t="shared" si="4"/>
        <v>0.13247221387804145</v>
      </c>
      <c r="N20" s="14">
        <f t="shared" si="4"/>
        <v>0.11985581255632322</v>
      </c>
      <c r="O20" s="14">
        <f t="shared" si="4"/>
        <v>0.0207269450285371</v>
      </c>
      <c r="P20" s="14">
        <f t="shared" si="4"/>
        <v>0.04746170021027336</v>
      </c>
      <c r="Q20" s="14">
        <f t="shared" si="4"/>
        <v>0.15199759687593872</v>
      </c>
      <c r="R20" s="14">
        <f t="shared" si="4"/>
        <v>0.12616401321718235</v>
      </c>
      <c r="S20" s="14">
        <f t="shared" si="4"/>
        <v>0.009612496245118654</v>
      </c>
      <c r="T20" s="14">
        <f t="shared" si="4"/>
        <v>0</v>
      </c>
      <c r="U20" s="14">
        <f t="shared" si="4"/>
        <v>0.03634725142685491</v>
      </c>
      <c r="V20" s="14"/>
      <c r="W20" s="14"/>
      <c r="X20" s="14">
        <f>IF($W$18=0," ",(X18/$W$18))</f>
        <v>0.1399819765695404</v>
      </c>
    </row>
    <row r="21" spans="7:24" ht="15.75">
      <c r="G21" s="3" t="s">
        <v>18</v>
      </c>
      <c r="H21" s="15">
        <f aca="true" t="shared" si="5" ref="H21:S21">IF(H20=" "," ",MAX(rango1)-H20)</f>
        <v>0.008410934214478832</v>
      </c>
      <c r="I21" s="15">
        <f t="shared" si="5"/>
        <v>0.08380895163712827</v>
      </c>
      <c r="J21" s="15">
        <f>IF(J20=" "," ",MAX(rango1)-J20)</f>
        <v>0.10603784920396517</v>
      </c>
      <c r="K21" s="15">
        <f>IF(K20=" "," ",MAX(rango1)-K20)</f>
        <v>0.12616401321718235</v>
      </c>
      <c r="L21" s="15">
        <f t="shared" si="5"/>
        <v>0.08020426554520878</v>
      </c>
      <c r="M21" s="15">
        <f t="shared" si="5"/>
        <v>0.019525382997897273</v>
      </c>
      <c r="N21" s="15">
        <f t="shared" si="5"/>
        <v>0.03214178431961551</v>
      </c>
      <c r="O21" s="15">
        <f t="shared" si="5"/>
        <v>0.1312706518474016</v>
      </c>
      <c r="P21" s="15">
        <f t="shared" si="5"/>
        <v>0.10453589666566537</v>
      </c>
      <c r="Q21" s="15">
        <f t="shared" si="5"/>
        <v>0</v>
      </c>
      <c r="R21" s="15">
        <f t="shared" si="5"/>
        <v>0.025833583658756376</v>
      </c>
      <c r="S21" s="15">
        <f t="shared" si="5"/>
        <v>0.14238510063082008</v>
      </c>
      <c r="T21" s="15">
        <f>IF(T20=" "," ",MAX(rango1)-T20)</f>
        <v>0.15199759687593872</v>
      </c>
      <c r="U21" s="15">
        <f>IF(U20=" "," ",MAX(rango1)-U20)</f>
        <v>0.11565034544908381</v>
      </c>
      <c r="V21" s="14"/>
      <c r="W21" s="14"/>
      <c r="X21" s="15">
        <f>IF(X20=" "," ",MAX(rango1)-X20)</f>
        <v>0.012015620306398328</v>
      </c>
    </row>
    <row r="24" spans="1:7" ht="40.5" customHeight="1">
      <c r="A24" s="36" t="s">
        <v>42</v>
      </c>
      <c r="B24" s="36"/>
      <c r="C24" s="36"/>
      <c r="D24" s="36"/>
      <c r="E24" s="36"/>
      <c r="F24" s="36"/>
      <c r="G24" s="36"/>
    </row>
    <row r="25" spans="1:7" ht="26.25" customHeight="1">
      <c r="A25" s="36"/>
      <c r="B25" s="36"/>
      <c r="C25" s="36"/>
      <c r="D25" s="36"/>
      <c r="E25" s="36"/>
      <c r="F25" s="36"/>
      <c r="G25" s="36"/>
    </row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>
      <c r="X35" s="11"/>
    </row>
    <row r="36" ht="26.25" customHeight="1"/>
    <row r="37" ht="26.25" customHeight="1"/>
  </sheetData>
  <sheetProtection/>
  <mergeCells count="1">
    <mergeCell ref="A24:G25"/>
  </mergeCells>
  <dataValidations count="1">
    <dataValidation type="whole" operator="greaterThanOrEqual" allowBlank="1" showInputMessage="1" showErrorMessage="1" sqref="H5:U16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2015-11-17T15:40:12Z</cp:lastPrinted>
  <dcterms:created xsi:type="dcterms:W3CDTF">2009-06-28T01:23:28Z</dcterms:created>
  <dcterms:modified xsi:type="dcterms:W3CDTF">2015-11-17T15:40:25Z</dcterms:modified>
  <cp:category/>
  <cp:version/>
  <cp:contentType/>
  <cp:contentStatus/>
</cp:coreProperties>
</file>