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5375" windowHeight="3960" activeTab="0"/>
  </bookViews>
  <sheets>
    <sheet name="VENADO" sheetId="1" r:id="rId1"/>
  </sheets>
  <definedNames>
    <definedName name="PAN">'VENADO'!$H:$H</definedName>
    <definedName name="PRI">'VENADO'!$I:$I</definedName>
    <definedName name="rango1">'VENADO'!$H$33:$Q$33,'VENADO'!$R$33,'VENADO'!$S$33,'VENADO'!$V$33:$V$33</definedName>
    <definedName name="_xlnm.Print_Titles" localSheetId="0">'VENADO'!$1:$3</definedName>
  </definedNames>
  <calcPr fullCalcOnLoad="1"/>
</workbook>
</file>

<file path=xl/sharedStrings.xml><?xml version="1.0" encoding="utf-8"?>
<sst xmlns="http://schemas.openxmlformats.org/spreadsheetml/2006/main" count="90" uniqueCount="39">
  <si>
    <t>Dto Local</t>
  </si>
  <si>
    <t>Municipio</t>
  </si>
  <si>
    <t>Tipo</t>
  </si>
  <si>
    <t>Lista Nominal</t>
  </si>
  <si>
    <t>PAN</t>
  </si>
  <si>
    <t>PRI</t>
  </si>
  <si>
    <t>PRD</t>
  </si>
  <si>
    <t>PT</t>
  </si>
  <si>
    <t>PVEM</t>
  </si>
  <si>
    <t>FORMULAS NO REGISTRADAS</t>
  </si>
  <si>
    <t>VOTACION VALIDA EMITIDA</t>
  </si>
  <si>
    <t>VOTOS NULOS</t>
  </si>
  <si>
    <t>VOTACION EMITIDA</t>
  </si>
  <si>
    <t>B01</t>
  </si>
  <si>
    <t>C01</t>
  </si>
  <si>
    <t>VENADO</t>
  </si>
  <si>
    <t>% de Votacion</t>
  </si>
  <si>
    <t>Dif. con 1°</t>
  </si>
  <si>
    <t xml:space="preserve">PARTIDOS POLÍTICOS </t>
  </si>
  <si>
    <t>PNA</t>
  </si>
  <si>
    <t>MORENA</t>
  </si>
  <si>
    <t>PH</t>
  </si>
  <si>
    <t>PES</t>
  </si>
  <si>
    <t>No Mpio</t>
  </si>
  <si>
    <t xml:space="preserve"> Seccion</t>
  </si>
  <si>
    <t>EX1</t>
  </si>
  <si>
    <t>ALIANZA</t>
  </si>
  <si>
    <t>PRI-PNA</t>
  </si>
  <si>
    <t>JESUS REYNA MONSIVAIS</t>
  </si>
  <si>
    <t>AYUNTAMIENTOS resultados por casilla 7-JUN-2015 (CEEPAC)</t>
  </si>
  <si>
    <t>JUSTINO ARRIAGA MARTINEZ</t>
  </si>
  <si>
    <t>GUILLERMO MARTINEZ GUERRA</t>
  </si>
  <si>
    <t>JOSE FRANCISCO DELGADO MENDOZA</t>
  </si>
  <si>
    <t>MARTIN ALVAREZ MARTINEZ</t>
  </si>
  <si>
    <t>VICENTE VANEGAS RANGEL</t>
  </si>
  <si>
    <t>MICHELLE ANGELIC VIDALES "SEÑORA MICHELLE"</t>
  </si>
  <si>
    <t>JESUS JAIME VILLAGRAN TORANZO</t>
  </si>
  <si>
    <t>codigo</t>
  </si>
  <si>
    <r>
      <t xml:space="preserve">NOTA:La columna de codigo indica la fuente de donde se tomarón los datos siendo los siguientes, </t>
    </r>
    <r>
      <rPr>
        <b/>
        <sz val="10"/>
        <rFont val="Calibri"/>
        <family val="2"/>
      </rPr>
      <t xml:space="preserve">0.- </t>
    </r>
    <r>
      <rPr>
        <sz val="10"/>
        <rFont val="Calibri"/>
        <family val="2"/>
      </rPr>
      <t>no se pudieron obtener resultados,</t>
    </r>
    <r>
      <rPr>
        <b/>
        <sz val="10"/>
        <rFont val="Calibri"/>
        <family val="2"/>
      </rPr>
      <t xml:space="preserve"> 1.- </t>
    </r>
    <r>
      <rPr>
        <sz val="10"/>
        <rFont val="Calibri"/>
        <family val="2"/>
      </rPr>
      <t xml:space="preserve">datos tomados del acta de EyC de casilla, </t>
    </r>
    <r>
      <rPr>
        <b/>
        <sz val="10"/>
        <rFont val="Calibri"/>
        <family val="2"/>
      </rPr>
      <t>2</t>
    </r>
    <r>
      <rPr>
        <sz val="10"/>
        <rFont val="Calibri"/>
        <family val="2"/>
      </rPr>
      <t xml:space="preserve"> datos tomados del acta de recuento que se levanto en el organismo correspondiente.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</si>
</sst>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%"/>
    <numFmt numFmtId="186" formatCode="0.000%"/>
    <numFmt numFmtId="187" formatCode="0.0000%"/>
  </numFmts>
  <fonts count="48">
    <font>
      <sz val="10"/>
      <name val="Arial"/>
      <family val="0"/>
    </font>
    <font>
      <b/>
      <sz val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Arial"/>
      <family val="2"/>
    </font>
    <font>
      <b/>
      <sz val="12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9"/>
      <name val="Calibri"/>
      <family val="2"/>
    </font>
    <font>
      <b/>
      <sz val="7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Calibri"/>
      <family val="2"/>
    </font>
    <font>
      <b/>
      <sz val="7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C1D4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/>
    </xf>
    <xf numFmtId="186" fontId="6" fillId="0" borderId="10" xfId="52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NumberFormat="1" applyFont="1" applyFill="1" applyBorder="1" applyAlignment="1">
      <alignment horizontal="center" vertical="center"/>
    </xf>
    <xf numFmtId="3" fontId="26" fillId="34" borderId="11" xfId="0" applyNumberFormat="1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>
      <alignment vertical="center"/>
    </xf>
    <xf numFmtId="3" fontId="2" fillId="34" borderId="11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2</xdr:row>
      <xdr:rowOff>28575</xdr:rowOff>
    </xdr:from>
    <xdr:to>
      <xdr:col>7</xdr:col>
      <xdr:colOff>666750</xdr:colOff>
      <xdr:row>2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</xdr:row>
      <xdr:rowOff>28575</xdr:rowOff>
    </xdr:from>
    <xdr:to>
      <xdr:col>8</xdr:col>
      <xdr:colOff>647700</xdr:colOff>
      <xdr:row>2</xdr:row>
      <xdr:rowOff>552450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55245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114300</xdr:colOff>
      <xdr:row>2</xdr:row>
      <xdr:rowOff>28575</xdr:rowOff>
    </xdr:from>
    <xdr:to>
      <xdr:col>13</xdr:col>
      <xdr:colOff>647700</xdr:colOff>
      <xdr:row>2</xdr:row>
      <xdr:rowOff>561975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39275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2</xdr:row>
      <xdr:rowOff>28575</xdr:rowOff>
    </xdr:from>
    <xdr:to>
      <xdr:col>9</xdr:col>
      <xdr:colOff>666750</xdr:colOff>
      <xdr:row>2</xdr:row>
      <xdr:rowOff>561975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912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2</xdr:row>
      <xdr:rowOff>28575</xdr:rowOff>
    </xdr:from>
    <xdr:to>
      <xdr:col>11</xdr:col>
      <xdr:colOff>666750</xdr:colOff>
      <xdr:row>2</xdr:row>
      <xdr:rowOff>561975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0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2</xdr:row>
      <xdr:rowOff>28575</xdr:rowOff>
    </xdr:from>
    <xdr:to>
      <xdr:col>12</xdr:col>
      <xdr:colOff>657225</xdr:colOff>
      <xdr:row>2</xdr:row>
      <xdr:rowOff>561975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4963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2</xdr:row>
      <xdr:rowOff>28575</xdr:rowOff>
    </xdr:from>
    <xdr:to>
      <xdr:col>14</xdr:col>
      <xdr:colOff>657225</xdr:colOff>
      <xdr:row>2</xdr:row>
      <xdr:rowOff>561975</xdr:rowOff>
    </xdr:to>
    <xdr:pic>
      <xdr:nvPicPr>
        <xdr:cNvPr id="7" name="9 Imagen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325100" y="552450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123825</xdr:colOff>
      <xdr:row>2</xdr:row>
      <xdr:rowOff>28575</xdr:rowOff>
    </xdr:from>
    <xdr:to>
      <xdr:col>15</xdr:col>
      <xdr:colOff>666750</xdr:colOff>
      <xdr:row>2</xdr:row>
      <xdr:rowOff>561975</xdr:rowOff>
    </xdr:to>
    <xdr:pic>
      <xdr:nvPicPr>
        <xdr:cNvPr id="8" name="10 Imagen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249025" y="55245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123825</xdr:colOff>
      <xdr:row>2</xdr:row>
      <xdr:rowOff>9525</xdr:rowOff>
    </xdr:from>
    <xdr:to>
      <xdr:col>16</xdr:col>
      <xdr:colOff>666750</xdr:colOff>
      <xdr:row>2</xdr:row>
      <xdr:rowOff>542925</xdr:rowOff>
    </xdr:to>
    <xdr:pic>
      <xdr:nvPicPr>
        <xdr:cNvPr id="9" name="11 Imagen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172950" y="5334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showOutlineSymbols="0" view="pageBreakPreview" zoomScale="60" zoomScaleNormal="80" zoomScalePageLayoutView="0" workbookViewId="0" topLeftCell="A1">
      <pane xSplit="7" ySplit="4" topLeftCell="H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X34" sqref="X34"/>
    </sheetView>
  </sheetViews>
  <sheetFormatPr defaultColWidth="11.421875" defaultRowHeight="12.75"/>
  <cols>
    <col min="1" max="2" width="5.28125" style="2" customWidth="1"/>
    <col min="3" max="3" width="6.7109375" style="2" customWidth="1"/>
    <col min="4" max="4" width="9.57421875" style="2" bestFit="1" customWidth="1"/>
    <col min="5" max="5" width="7.421875" style="2" customWidth="1"/>
    <col min="6" max="6" width="11.00390625" style="2" bestFit="1" customWidth="1"/>
    <col min="7" max="8" width="12.57421875" style="2" customWidth="1"/>
    <col min="9" max="9" width="14.57421875" style="2" customWidth="1"/>
    <col min="10" max="10" width="13.8515625" style="2" customWidth="1"/>
    <col min="11" max="11" width="13.57421875" style="2" customWidth="1"/>
    <col min="12" max="12" width="13.140625" style="2" customWidth="1"/>
    <col min="13" max="13" width="14.28125" style="2" customWidth="1"/>
    <col min="14" max="14" width="13.140625" style="2" customWidth="1"/>
    <col min="15" max="16" width="13.8515625" style="2" customWidth="1"/>
    <col min="17" max="17" width="13.57421875" style="2" customWidth="1"/>
    <col min="18" max="18" width="14.421875" style="2" customWidth="1"/>
    <col min="19" max="19" width="13.7109375" style="2" bestFit="1" customWidth="1"/>
    <col min="20" max="21" width="11.421875" style="2" customWidth="1"/>
    <col min="22" max="22" width="14.00390625" style="3" customWidth="1"/>
    <col min="23" max="16384" width="11.421875" style="2" customWidth="1"/>
  </cols>
  <sheetData>
    <row r="1" spans="1:22" ht="12.75" customHeight="1">
      <c r="A1" s="1" t="s">
        <v>29</v>
      </c>
      <c r="B1" s="1"/>
      <c r="H1" s="19" t="s">
        <v>18</v>
      </c>
      <c r="I1" s="20"/>
      <c r="J1" s="20"/>
      <c r="K1" s="20"/>
      <c r="L1" s="20"/>
      <c r="M1" s="20"/>
      <c r="N1" s="20"/>
      <c r="O1" s="20"/>
      <c r="P1" s="20"/>
      <c r="Q1" s="20"/>
      <c r="V1" s="22"/>
    </row>
    <row r="2" spans="1:22" ht="28.5" customHeight="1">
      <c r="A2" s="1"/>
      <c r="B2" s="1"/>
      <c r="H2" s="17"/>
      <c r="I2" s="18"/>
      <c r="J2" s="18"/>
      <c r="K2" s="18" t="s">
        <v>26</v>
      </c>
      <c r="L2" s="18"/>
      <c r="M2" s="18"/>
      <c r="N2" s="18"/>
      <c r="O2" s="18"/>
      <c r="P2" s="18"/>
      <c r="Q2" s="18"/>
      <c r="V2" s="21" t="s">
        <v>15</v>
      </c>
    </row>
    <row r="3" spans="1:22" s="12" customFormat="1" ht="45" customHeight="1">
      <c r="A3" s="15" t="s">
        <v>0</v>
      </c>
      <c r="B3" s="15" t="s">
        <v>37</v>
      </c>
      <c r="C3" s="15" t="s">
        <v>23</v>
      </c>
      <c r="D3" s="15" t="s">
        <v>1</v>
      </c>
      <c r="E3" s="15" t="s">
        <v>24</v>
      </c>
      <c r="F3" s="15" t="s">
        <v>2</v>
      </c>
      <c r="G3" s="15" t="s">
        <v>3</v>
      </c>
      <c r="H3" s="15" t="s">
        <v>4</v>
      </c>
      <c r="I3" s="15" t="s">
        <v>5</v>
      </c>
      <c r="J3" s="15" t="s">
        <v>19</v>
      </c>
      <c r="K3" s="16" t="s">
        <v>27</v>
      </c>
      <c r="L3" s="15" t="s">
        <v>6</v>
      </c>
      <c r="M3" s="15" t="s">
        <v>7</v>
      </c>
      <c r="N3" s="15" t="s">
        <v>8</v>
      </c>
      <c r="O3" s="15" t="s">
        <v>20</v>
      </c>
      <c r="P3" s="15" t="s">
        <v>21</v>
      </c>
      <c r="Q3" s="15" t="s">
        <v>22</v>
      </c>
      <c r="R3" s="15" t="s">
        <v>9</v>
      </c>
      <c r="S3" s="15" t="s">
        <v>11</v>
      </c>
      <c r="T3" s="15" t="s">
        <v>10</v>
      </c>
      <c r="U3" s="15" t="s">
        <v>12</v>
      </c>
      <c r="V3" s="16" t="s">
        <v>27</v>
      </c>
    </row>
    <row r="4" spans="1:22" s="26" customFormat="1" ht="45" customHeight="1">
      <c r="A4" s="23"/>
      <c r="B4" s="23"/>
      <c r="C4" s="23"/>
      <c r="D4" s="23"/>
      <c r="E4" s="23"/>
      <c r="F4" s="23"/>
      <c r="G4" s="23"/>
      <c r="H4" s="23" t="s">
        <v>30</v>
      </c>
      <c r="I4" s="23" t="s">
        <v>28</v>
      </c>
      <c r="J4" s="23" t="s">
        <v>28</v>
      </c>
      <c r="K4" s="24" t="s">
        <v>28</v>
      </c>
      <c r="L4" s="25" t="s">
        <v>31</v>
      </c>
      <c r="M4" s="25" t="s">
        <v>32</v>
      </c>
      <c r="N4" s="23" t="s">
        <v>33</v>
      </c>
      <c r="O4" s="23" t="s">
        <v>34</v>
      </c>
      <c r="P4" s="23" t="s">
        <v>35</v>
      </c>
      <c r="Q4" s="23" t="s">
        <v>36</v>
      </c>
      <c r="R4" s="23"/>
      <c r="S4" s="23"/>
      <c r="T4" s="23"/>
      <c r="U4" s="23"/>
      <c r="V4" s="24" t="s">
        <v>28</v>
      </c>
    </row>
    <row r="5" spans="1:22" s="35" customFormat="1" ht="12.75">
      <c r="A5" s="28">
        <v>2</v>
      </c>
      <c r="B5" s="28">
        <v>1</v>
      </c>
      <c r="C5" s="28">
        <v>45</v>
      </c>
      <c r="D5" s="29" t="s">
        <v>15</v>
      </c>
      <c r="E5" s="30">
        <v>1536</v>
      </c>
      <c r="F5" s="28" t="s">
        <v>13</v>
      </c>
      <c r="G5" s="31">
        <v>535</v>
      </c>
      <c r="H5" s="32">
        <v>78</v>
      </c>
      <c r="I5" s="32">
        <v>63</v>
      </c>
      <c r="J5" s="32">
        <v>11</v>
      </c>
      <c r="K5" s="32">
        <v>1</v>
      </c>
      <c r="L5" s="32">
        <v>73</v>
      </c>
      <c r="M5" s="32">
        <v>43</v>
      </c>
      <c r="N5" s="32">
        <v>96</v>
      </c>
      <c r="O5" s="32">
        <v>8</v>
      </c>
      <c r="P5" s="32">
        <v>1</v>
      </c>
      <c r="Q5" s="32">
        <v>3</v>
      </c>
      <c r="R5" s="32">
        <v>0</v>
      </c>
      <c r="S5" s="32">
        <v>9</v>
      </c>
      <c r="T5" s="33">
        <f aca="true" t="shared" si="0" ref="T5:T29">SUM($H5:$R5)</f>
        <v>377</v>
      </c>
      <c r="U5" s="33">
        <f aca="true" t="shared" si="1" ref="U5:U29">SUM(S5:T5)</f>
        <v>386</v>
      </c>
      <c r="V5" s="34">
        <f aca="true" t="shared" si="2" ref="V5:V29">I5+J5+K5</f>
        <v>75</v>
      </c>
    </row>
    <row r="6" spans="1:22" s="35" customFormat="1" ht="12.75">
      <c r="A6" s="28">
        <v>2</v>
      </c>
      <c r="B6" s="28">
        <v>1</v>
      </c>
      <c r="C6" s="28">
        <v>45</v>
      </c>
      <c r="D6" s="29" t="s">
        <v>15</v>
      </c>
      <c r="E6" s="30">
        <v>1536</v>
      </c>
      <c r="F6" s="28" t="s">
        <v>14</v>
      </c>
      <c r="G6" s="31">
        <v>535</v>
      </c>
      <c r="H6" s="32">
        <v>83</v>
      </c>
      <c r="I6" s="32">
        <v>58</v>
      </c>
      <c r="J6" s="32">
        <v>3</v>
      </c>
      <c r="K6" s="32">
        <v>2</v>
      </c>
      <c r="L6" s="32">
        <v>65</v>
      </c>
      <c r="M6" s="32">
        <v>34</v>
      </c>
      <c r="N6" s="32">
        <v>121</v>
      </c>
      <c r="O6" s="32">
        <v>7</v>
      </c>
      <c r="P6" s="32">
        <v>3</v>
      </c>
      <c r="Q6" s="32">
        <v>3</v>
      </c>
      <c r="R6" s="32">
        <v>0</v>
      </c>
      <c r="S6" s="32">
        <v>4</v>
      </c>
      <c r="T6" s="33">
        <f t="shared" si="0"/>
        <v>379</v>
      </c>
      <c r="U6" s="33">
        <f t="shared" si="1"/>
        <v>383</v>
      </c>
      <c r="V6" s="34">
        <f t="shared" si="2"/>
        <v>63</v>
      </c>
    </row>
    <row r="7" spans="1:22" s="35" customFormat="1" ht="12.75">
      <c r="A7" s="28">
        <v>2</v>
      </c>
      <c r="B7" s="28">
        <v>1</v>
      </c>
      <c r="C7" s="28">
        <v>45</v>
      </c>
      <c r="D7" s="29" t="s">
        <v>15</v>
      </c>
      <c r="E7" s="30">
        <v>1537</v>
      </c>
      <c r="F7" s="28" t="s">
        <v>13</v>
      </c>
      <c r="G7" s="31">
        <v>623</v>
      </c>
      <c r="H7" s="32">
        <v>68</v>
      </c>
      <c r="I7" s="32">
        <v>62</v>
      </c>
      <c r="J7" s="32">
        <v>1</v>
      </c>
      <c r="K7" s="32">
        <v>4</v>
      </c>
      <c r="L7" s="32">
        <v>121</v>
      </c>
      <c r="M7" s="32">
        <v>42</v>
      </c>
      <c r="N7" s="32">
        <v>131</v>
      </c>
      <c r="O7" s="32">
        <v>8</v>
      </c>
      <c r="P7" s="32">
        <v>6</v>
      </c>
      <c r="Q7" s="32">
        <v>0</v>
      </c>
      <c r="R7" s="32">
        <v>0</v>
      </c>
      <c r="S7" s="32">
        <v>14</v>
      </c>
      <c r="T7" s="33">
        <f t="shared" si="0"/>
        <v>443</v>
      </c>
      <c r="U7" s="33">
        <f t="shared" si="1"/>
        <v>457</v>
      </c>
      <c r="V7" s="34">
        <f t="shared" si="2"/>
        <v>67</v>
      </c>
    </row>
    <row r="8" spans="1:22" s="35" customFormat="1" ht="12.75">
      <c r="A8" s="28">
        <v>2</v>
      </c>
      <c r="B8" s="28">
        <v>1</v>
      </c>
      <c r="C8" s="28">
        <v>45</v>
      </c>
      <c r="D8" s="29" t="s">
        <v>15</v>
      </c>
      <c r="E8" s="30">
        <v>1538</v>
      </c>
      <c r="F8" s="28" t="s">
        <v>13</v>
      </c>
      <c r="G8" s="31">
        <v>708</v>
      </c>
      <c r="H8" s="32">
        <v>94</v>
      </c>
      <c r="I8" s="32">
        <v>72</v>
      </c>
      <c r="J8" s="32">
        <v>8</v>
      </c>
      <c r="K8" s="32">
        <v>14</v>
      </c>
      <c r="L8" s="32">
        <v>174</v>
      </c>
      <c r="M8" s="32">
        <v>38</v>
      </c>
      <c r="N8" s="32">
        <v>92</v>
      </c>
      <c r="O8" s="32">
        <v>4</v>
      </c>
      <c r="P8" s="32">
        <v>5</v>
      </c>
      <c r="Q8" s="32">
        <v>3</v>
      </c>
      <c r="R8" s="32">
        <v>0</v>
      </c>
      <c r="S8" s="32">
        <v>0</v>
      </c>
      <c r="T8" s="33">
        <f t="shared" si="0"/>
        <v>504</v>
      </c>
      <c r="U8" s="33">
        <f t="shared" si="1"/>
        <v>504</v>
      </c>
      <c r="V8" s="34">
        <f t="shared" si="2"/>
        <v>94</v>
      </c>
    </row>
    <row r="9" spans="1:22" s="35" customFormat="1" ht="12.75">
      <c r="A9" s="28">
        <v>2</v>
      </c>
      <c r="B9" s="28">
        <v>1</v>
      </c>
      <c r="C9" s="28">
        <v>45</v>
      </c>
      <c r="D9" s="29" t="s">
        <v>15</v>
      </c>
      <c r="E9" s="30">
        <v>1538</v>
      </c>
      <c r="F9" s="28" t="s">
        <v>14</v>
      </c>
      <c r="G9" s="31">
        <v>708</v>
      </c>
      <c r="H9" s="32">
        <v>76</v>
      </c>
      <c r="I9" s="32">
        <v>92</v>
      </c>
      <c r="J9" s="32">
        <v>7</v>
      </c>
      <c r="K9" s="32">
        <v>6</v>
      </c>
      <c r="L9" s="32">
        <v>163</v>
      </c>
      <c r="M9" s="32">
        <v>22</v>
      </c>
      <c r="N9" s="32">
        <v>117</v>
      </c>
      <c r="O9" s="32">
        <v>7</v>
      </c>
      <c r="P9" s="32">
        <v>3</v>
      </c>
      <c r="Q9" s="32">
        <v>4</v>
      </c>
      <c r="R9" s="32">
        <v>1</v>
      </c>
      <c r="S9" s="32">
        <v>15</v>
      </c>
      <c r="T9" s="33">
        <f t="shared" si="0"/>
        <v>498</v>
      </c>
      <c r="U9" s="33">
        <f t="shared" si="1"/>
        <v>513</v>
      </c>
      <c r="V9" s="34">
        <f t="shared" si="2"/>
        <v>105</v>
      </c>
    </row>
    <row r="10" spans="1:22" s="35" customFormat="1" ht="12.75">
      <c r="A10" s="28">
        <v>2</v>
      </c>
      <c r="B10" s="28">
        <v>1</v>
      </c>
      <c r="C10" s="28">
        <v>45</v>
      </c>
      <c r="D10" s="29" t="s">
        <v>15</v>
      </c>
      <c r="E10" s="30">
        <v>1539</v>
      </c>
      <c r="F10" s="28" t="s">
        <v>13</v>
      </c>
      <c r="G10" s="31">
        <v>580</v>
      </c>
      <c r="H10" s="32">
        <v>55</v>
      </c>
      <c r="I10" s="32">
        <v>76</v>
      </c>
      <c r="J10" s="32">
        <v>7</v>
      </c>
      <c r="K10" s="32">
        <v>4</v>
      </c>
      <c r="L10" s="32">
        <v>88</v>
      </c>
      <c r="M10" s="32">
        <v>31</v>
      </c>
      <c r="N10" s="32">
        <v>157</v>
      </c>
      <c r="O10" s="32">
        <v>4</v>
      </c>
      <c r="P10" s="32">
        <v>1</v>
      </c>
      <c r="Q10" s="32">
        <v>0</v>
      </c>
      <c r="R10" s="32">
        <v>1</v>
      </c>
      <c r="S10" s="32">
        <v>8</v>
      </c>
      <c r="T10" s="33">
        <f t="shared" si="0"/>
        <v>424</v>
      </c>
      <c r="U10" s="33">
        <f t="shared" si="1"/>
        <v>432</v>
      </c>
      <c r="V10" s="34">
        <f t="shared" si="2"/>
        <v>87</v>
      </c>
    </row>
    <row r="11" spans="1:22" s="35" customFormat="1" ht="12.75">
      <c r="A11" s="28">
        <v>2</v>
      </c>
      <c r="B11" s="28">
        <v>1</v>
      </c>
      <c r="C11" s="28">
        <v>45</v>
      </c>
      <c r="D11" s="29" t="s">
        <v>15</v>
      </c>
      <c r="E11" s="30">
        <v>1539</v>
      </c>
      <c r="F11" s="28" t="s">
        <v>14</v>
      </c>
      <c r="G11" s="31">
        <v>580</v>
      </c>
      <c r="H11" s="32">
        <v>65</v>
      </c>
      <c r="I11" s="32">
        <v>72</v>
      </c>
      <c r="J11" s="32">
        <v>5</v>
      </c>
      <c r="K11" s="32">
        <v>4</v>
      </c>
      <c r="L11" s="32">
        <v>84</v>
      </c>
      <c r="M11" s="32">
        <v>60</v>
      </c>
      <c r="N11" s="32">
        <v>114</v>
      </c>
      <c r="O11" s="32">
        <v>3</v>
      </c>
      <c r="P11" s="32">
        <v>3</v>
      </c>
      <c r="Q11" s="32">
        <v>3</v>
      </c>
      <c r="R11" s="32">
        <v>0</v>
      </c>
      <c r="S11" s="32">
        <v>11</v>
      </c>
      <c r="T11" s="33">
        <f t="shared" si="0"/>
        <v>413</v>
      </c>
      <c r="U11" s="33">
        <f t="shared" si="1"/>
        <v>424</v>
      </c>
      <c r="V11" s="34">
        <f t="shared" si="2"/>
        <v>81</v>
      </c>
    </row>
    <row r="12" spans="1:22" s="35" customFormat="1" ht="12.75">
      <c r="A12" s="28">
        <v>2</v>
      </c>
      <c r="B12" s="28">
        <v>1</v>
      </c>
      <c r="C12" s="28">
        <v>45</v>
      </c>
      <c r="D12" s="29" t="s">
        <v>15</v>
      </c>
      <c r="E12" s="30">
        <v>1540</v>
      </c>
      <c r="F12" s="28" t="s">
        <v>13</v>
      </c>
      <c r="G12" s="31">
        <v>386</v>
      </c>
      <c r="H12" s="32">
        <v>82</v>
      </c>
      <c r="I12" s="32">
        <v>20</v>
      </c>
      <c r="J12" s="32">
        <v>1</v>
      </c>
      <c r="K12" s="32">
        <v>2</v>
      </c>
      <c r="L12" s="32">
        <v>37</v>
      </c>
      <c r="M12" s="32">
        <v>7</v>
      </c>
      <c r="N12" s="32">
        <v>115</v>
      </c>
      <c r="O12" s="32">
        <v>2</v>
      </c>
      <c r="P12" s="32">
        <v>1</v>
      </c>
      <c r="Q12" s="32">
        <v>0</v>
      </c>
      <c r="R12" s="32">
        <v>0</v>
      </c>
      <c r="S12" s="32">
        <v>10</v>
      </c>
      <c r="T12" s="33">
        <f t="shared" si="0"/>
        <v>267</v>
      </c>
      <c r="U12" s="33">
        <f t="shared" si="1"/>
        <v>277</v>
      </c>
      <c r="V12" s="34">
        <f t="shared" si="2"/>
        <v>23</v>
      </c>
    </row>
    <row r="13" spans="1:22" s="35" customFormat="1" ht="12.75">
      <c r="A13" s="28">
        <v>2</v>
      </c>
      <c r="B13" s="28">
        <v>1</v>
      </c>
      <c r="C13" s="28">
        <v>45</v>
      </c>
      <c r="D13" s="29" t="s">
        <v>15</v>
      </c>
      <c r="E13" s="30">
        <v>1541</v>
      </c>
      <c r="F13" s="28" t="s">
        <v>13</v>
      </c>
      <c r="G13" s="31">
        <v>453</v>
      </c>
      <c r="H13" s="32">
        <v>70</v>
      </c>
      <c r="I13" s="32">
        <v>34</v>
      </c>
      <c r="J13" s="32">
        <v>2</v>
      </c>
      <c r="K13" s="32">
        <v>2</v>
      </c>
      <c r="L13" s="32">
        <v>61</v>
      </c>
      <c r="M13" s="32">
        <v>21</v>
      </c>
      <c r="N13" s="32">
        <v>127</v>
      </c>
      <c r="O13" s="32">
        <v>13</v>
      </c>
      <c r="P13" s="32">
        <v>3</v>
      </c>
      <c r="Q13" s="32">
        <v>0</v>
      </c>
      <c r="R13" s="32">
        <v>0</v>
      </c>
      <c r="S13" s="32">
        <v>18</v>
      </c>
      <c r="T13" s="33">
        <f t="shared" si="0"/>
        <v>333</v>
      </c>
      <c r="U13" s="33">
        <f t="shared" si="1"/>
        <v>351</v>
      </c>
      <c r="V13" s="34">
        <f t="shared" si="2"/>
        <v>38</v>
      </c>
    </row>
    <row r="14" spans="1:22" s="35" customFormat="1" ht="12.75">
      <c r="A14" s="28">
        <v>2</v>
      </c>
      <c r="B14" s="28">
        <v>1</v>
      </c>
      <c r="C14" s="28">
        <v>45</v>
      </c>
      <c r="D14" s="29" t="s">
        <v>15</v>
      </c>
      <c r="E14" s="30">
        <v>1542</v>
      </c>
      <c r="F14" s="28" t="s">
        <v>13</v>
      </c>
      <c r="G14" s="31">
        <v>229</v>
      </c>
      <c r="H14" s="32">
        <v>100</v>
      </c>
      <c r="I14" s="32">
        <v>16</v>
      </c>
      <c r="J14" s="32">
        <v>0</v>
      </c>
      <c r="K14" s="32">
        <v>0</v>
      </c>
      <c r="L14" s="32">
        <v>25</v>
      </c>
      <c r="M14" s="32">
        <v>3</v>
      </c>
      <c r="N14" s="32">
        <v>35</v>
      </c>
      <c r="O14" s="32">
        <v>1</v>
      </c>
      <c r="P14" s="32">
        <v>1</v>
      </c>
      <c r="Q14" s="32">
        <v>0</v>
      </c>
      <c r="R14" s="32">
        <v>0</v>
      </c>
      <c r="S14" s="32">
        <v>10</v>
      </c>
      <c r="T14" s="33">
        <f t="shared" si="0"/>
        <v>181</v>
      </c>
      <c r="U14" s="33">
        <f t="shared" si="1"/>
        <v>191</v>
      </c>
      <c r="V14" s="34">
        <f t="shared" si="2"/>
        <v>16</v>
      </c>
    </row>
    <row r="15" spans="1:22" s="35" customFormat="1" ht="12.75">
      <c r="A15" s="28">
        <v>2</v>
      </c>
      <c r="B15" s="28">
        <v>1</v>
      </c>
      <c r="C15" s="28">
        <v>45</v>
      </c>
      <c r="D15" s="29" t="s">
        <v>15</v>
      </c>
      <c r="E15" s="30">
        <v>1543</v>
      </c>
      <c r="F15" s="28" t="s">
        <v>13</v>
      </c>
      <c r="G15" s="31">
        <v>286</v>
      </c>
      <c r="H15" s="32">
        <v>133</v>
      </c>
      <c r="I15" s="32">
        <v>18</v>
      </c>
      <c r="J15" s="32">
        <v>2</v>
      </c>
      <c r="K15" s="32">
        <v>3</v>
      </c>
      <c r="L15" s="32">
        <v>21</v>
      </c>
      <c r="M15" s="32">
        <v>0</v>
      </c>
      <c r="N15" s="32">
        <v>37</v>
      </c>
      <c r="O15" s="32">
        <v>0</v>
      </c>
      <c r="P15" s="32">
        <v>0</v>
      </c>
      <c r="Q15" s="32">
        <v>0</v>
      </c>
      <c r="R15" s="32">
        <v>0</v>
      </c>
      <c r="S15" s="32">
        <v>5</v>
      </c>
      <c r="T15" s="33">
        <f t="shared" si="0"/>
        <v>214</v>
      </c>
      <c r="U15" s="33">
        <f t="shared" si="1"/>
        <v>219</v>
      </c>
      <c r="V15" s="34">
        <f t="shared" si="2"/>
        <v>23</v>
      </c>
    </row>
    <row r="16" spans="1:22" s="35" customFormat="1" ht="12.75">
      <c r="A16" s="28">
        <v>2</v>
      </c>
      <c r="B16" s="28">
        <v>1</v>
      </c>
      <c r="C16" s="28">
        <v>45</v>
      </c>
      <c r="D16" s="29" t="s">
        <v>15</v>
      </c>
      <c r="E16" s="30">
        <v>1544</v>
      </c>
      <c r="F16" s="28" t="s">
        <v>13</v>
      </c>
      <c r="G16" s="31">
        <v>697</v>
      </c>
      <c r="H16" s="32">
        <v>211</v>
      </c>
      <c r="I16" s="32">
        <v>38</v>
      </c>
      <c r="J16" s="32">
        <v>3</v>
      </c>
      <c r="K16" s="32">
        <v>1</v>
      </c>
      <c r="L16" s="32">
        <v>136</v>
      </c>
      <c r="M16" s="32">
        <v>16</v>
      </c>
      <c r="N16" s="32">
        <v>91</v>
      </c>
      <c r="O16" s="32">
        <v>9</v>
      </c>
      <c r="P16" s="32">
        <v>7</v>
      </c>
      <c r="Q16" s="32">
        <v>0</v>
      </c>
      <c r="R16" s="32">
        <v>0</v>
      </c>
      <c r="S16" s="32">
        <v>24</v>
      </c>
      <c r="T16" s="33">
        <f t="shared" si="0"/>
        <v>512</v>
      </c>
      <c r="U16" s="33">
        <f t="shared" si="1"/>
        <v>536</v>
      </c>
      <c r="V16" s="34">
        <f t="shared" si="2"/>
        <v>42</v>
      </c>
    </row>
    <row r="17" spans="1:22" s="35" customFormat="1" ht="12.75">
      <c r="A17" s="28">
        <v>2</v>
      </c>
      <c r="B17" s="28">
        <v>1</v>
      </c>
      <c r="C17" s="28">
        <v>45</v>
      </c>
      <c r="D17" s="29" t="s">
        <v>15</v>
      </c>
      <c r="E17" s="30">
        <v>1544</v>
      </c>
      <c r="F17" s="28" t="s">
        <v>25</v>
      </c>
      <c r="G17" s="31">
        <v>267</v>
      </c>
      <c r="H17" s="32">
        <v>35</v>
      </c>
      <c r="I17" s="32">
        <v>11</v>
      </c>
      <c r="J17" s="32">
        <v>0</v>
      </c>
      <c r="K17" s="32">
        <v>1</v>
      </c>
      <c r="L17" s="32">
        <v>68</v>
      </c>
      <c r="M17" s="32">
        <v>21</v>
      </c>
      <c r="N17" s="32">
        <v>58</v>
      </c>
      <c r="O17" s="32">
        <v>1</v>
      </c>
      <c r="P17" s="32">
        <v>0</v>
      </c>
      <c r="Q17" s="32">
        <v>0</v>
      </c>
      <c r="R17" s="32">
        <v>0</v>
      </c>
      <c r="S17" s="32">
        <v>15</v>
      </c>
      <c r="T17" s="33">
        <f t="shared" si="0"/>
        <v>195</v>
      </c>
      <c r="U17" s="33">
        <f t="shared" si="1"/>
        <v>210</v>
      </c>
      <c r="V17" s="34">
        <f t="shared" si="2"/>
        <v>12</v>
      </c>
    </row>
    <row r="18" spans="1:22" s="35" customFormat="1" ht="12.75">
      <c r="A18" s="28">
        <v>2</v>
      </c>
      <c r="B18" s="28">
        <v>1</v>
      </c>
      <c r="C18" s="28">
        <v>45</v>
      </c>
      <c r="D18" s="29" t="s">
        <v>15</v>
      </c>
      <c r="E18" s="30">
        <v>1545</v>
      </c>
      <c r="F18" s="28" t="s">
        <v>13</v>
      </c>
      <c r="G18" s="31">
        <v>553</v>
      </c>
      <c r="H18" s="32">
        <v>89</v>
      </c>
      <c r="I18" s="32">
        <v>29</v>
      </c>
      <c r="J18" s="32">
        <v>3</v>
      </c>
      <c r="K18" s="32">
        <v>0</v>
      </c>
      <c r="L18" s="32">
        <v>114</v>
      </c>
      <c r="M18" s="32">
        <v>21</v>
      </c>
      <c r="N18" s="32">
        <v>83</v>
      </c>
      <c r="O18" s="32">
        <v>4</v>
      </c>
      <c r="P18" s="32">
        <v>6</v>
      </c>
      <c r="Q18" s="32">
        <v>2</v>
      </c>
      <c r="R18" s="32">
        <v>0</v>
      </c>
      <c r="S18" s="32">
        <v>32</v>
      </c>
      <c r="T18" s="33">
        <f t="shared" si="0"/>
        <v>351</v>
      </c>
      <c r="U18" s="33">
        <f t="shared" si="1"/>
        <v>383</v>
      </c>
      <c r="V18" s="34">
        <f t="shared" si="2"/>
        <v>32</v>
      </c>
    </row>
    <row r="19" spans="1:22" s="35" customFormat="1" ht="12.75">
      <c r="A19" s="28">
        <v>2</v>
      </c>
      <c r="B19" s="28">
        <v>1</v>
      </c>
      <c r="C19" s="28">
        <v>45</v>
      </c>
      <c r="D19" s="29" t="s">
        <v>15</v>
      </c>
      <c r="E19" s="30">
        <v>1545</v>
      </c>
      <c r="F19" s="28" t="s">
        <v>25</v>
      </c>
      <c r="G19" s="31">
        <v>217</v>
      </c>
      <c r="H19" s="32">
        <v>11</v>
      </c>
      <c r="I19" s="32">
        <v>11</v>
      </c>
      <c r="J19" s="32">
        <v>2</v>
      </c>
      <c r="K19" s="32">
        <v>2</v>
      </c>
      <c r="L19" s="32">
        <v>20</v>
      </c>
      <c r="M19" s="32">
        <v>1</v>
      </c>
      <c r="N19" s="32">
        <v>88</v>
      </c>
      <c r="O19" s="32">
        <v>3</v>
      </c>
      <c r="P19" s="32">
        <v>0</v>
      </c>
      <c r="Q19" s="32">
        <v>0</v>
      </c>
      <c r="R19" s="32">
        <v>0</v>
      </c>
      <c r="S19" s="32">
        <v>14</v>
      </c>
      <c r="T19" s="33">
        <f t="shared" si="0"/>
        <v>138</v>
      </c>
      <c r="U19" s="33">
        <f t="shared" si="1"/>
        <v>152</v>
      </c>
      <c r="V19" s="34">
        <f t="shared" si="2"/>
        <v>15</v>
      </c>
    </row>
    <row r="20" spans="1:22" s="35" customFormat="1" ht="12.75">
      <c r="A20" s="28">
        <v>2</v>
      </c>
      <c r="B20" s="28">
        <v>1</v>
      </c>
      <c r="C20" s="28">
        <v>45</v>
      </c>
      <c r="D20" s="29" t="s">
        <v>15</v>
      </c>
      <c r="E20" s="30">
        <v>1546</v>
      </c>
      <c r="F20" s="28" t="s">
        <v>13</v>
      </c>
      <c r="G20" s="31">
        <v>401</v>
      </c>
      <c r="H20" s="32">
        <v>51</v>
      </c>
      <c r="I20" s="32">
        <v>57</v>
      </c>
      <c r="J20" s="32">
        <v>1</v>
      </c>
      <c r="K20" s="32">
        <v>2</v>
      </c>
      <c r="L20" s="32">
        <v>65</v>
      </c>
      <c r="M20" s="32">
        <v>6</v>
      </c>
      <c r="N20" s="32">
        <v>94</v>
      </c>
      <c r="O20" s="32">
        <v>2</v>
      </c>
      <c r="P20" s="32">
        <v>1</v>
      </c>
      <c r="Q20" s="32">
        <v>0</v>
      </c>
      <c r="R20" s="32">
        <v>0</v>
      </c>
      <c r="S20" s="32">
        <v>16</v>
      </c>
      <c r="T20" s="33">
        <f t="shared" si="0"/>
        <v>279</v>
      </c>
      <c r="U20" s="33">
        <f t="shared" si="1"/>
        <v>295</v>
      </c>
      <c r="V20" s="34">
        <f t="shared" si="2"/>
        <v>60</v>
      </c>
    </row>
    <row r="21" spans="1:22" s="35" customFormat="1" ht="12.75">
      <c r="A21" s="28">
        <v>2</v>
      </c>
      <c r="B21" s="28">
        <v>1</v>
      </c>
      <c r="C21" s="28">
        <v>45</v>
      </c>
      <c r="D21" s="29" t="s">
        <v>15</v>
      </c>
      <c r="E21" s="30">
        <v>1547</v>
      </c>
      <c r="F21" s="28" t="s">
        <v>13</v>
      </c>
      <c r="G21" s="31">
        <v>280</v>
      </c>
      <c r="H21" s="32">
        <v>35</v>
      </c>
      <c r="I21" s="32">
        <v>30</v>
      </c>
      <c r="J21" s="32">
        <v>1</v>
      </c>
      <c r="K21" s="32">
        <v>0</v>
      </c>
      <c r="L21" s="32">
        <v>67</v>
      </c>
      <c r="M21" s="32">
        <v>4</v>
      </c>
      <c r="N21" s="32">
        <v>54</v>
      </c>
      <c r="O21" s="32">
        <v>0</v>
      </c>
      <c r="P21" s="32">
        <v>1</v>
      </c>
      <c r="Q21" s="32">
        <v>0</v>
      </c>
      <c r="R21" s="32">
        <v>0</v>
      </c>
      <c r="S21" s="32">
        <v>5</v>
      </c>
      <c r="T21" s="33">
        <f t="shared" si="0"/>
        <v>192</v>
      </c>
      <c r="U21" s="33">
        <f t="shared" si="1"/>
        <v>197</v>
      </c>
      <c r="V21" s="34">
        <f t="shared" si="2"/>
        <v>31</v>
      </c>
    </row>
    <row r="22" spans="1:22" s="35" customFormat="1" ht="12.75">
      <c r="A22" s="28">
        <v>2</v>
      </c>
      <c r="B22" s="28">
        <v>1</v>
      </c>
      <c r="C22" s="28">
        <v>45</v>
      </c>
      <c r="D22" s="29" t="s">
        <v>15</v>
      </c>
      <c r="E22" s="30">
        <v>1548</v>
      </c>
      <c r="F22" s="28" t="s">
        <v>13</v>
      </c>
      <c r="G22" s="31">
        <v>127</v>
      </c>
      <c r="H22" s="32">
        <v>18</v>
      </c>
      <c r="I22" s="32">
        <v>20</v>
      </c>
      <c r="J22" s="32">
        <v>0</v>
      </c>
      <c r="K22" s="32">
        <v>0</v>
      </c>
      <c r="L22" s="32">
        <v>36</v>
      </c>
      <c r="M22" s="32">
        <v>0</v>
      </c>
      <c r="N22" s="32">
        <v>19</v>
      </c>
      <c r="O22" s="32">
        <v>0</v>
      </c>
      <c r="P22" s="32">
        <v>0</v>
      </c>
      <c r="Q22" s="32">
        <v>0</v>
      </c>
      <c r="R22" s="32">
        <v>0</v>
      </c>
      <c r="S22" s="32">
        <v>4</v>
      </c>
      <c r="T22" s="33">
        <f t="shared" si="0"/>
        <v>93</v>
      </c>
      <c r="U22" s="33">
        <f t="shared" si="1"/>
        <v>97</v>
      </c>
      <c r="V22" s="34">
        <f t="shared" si="2"/>
        <v>20</v>
      </c>
    </row>
    <row r="23" spans="1:22" s="35" customFormat="1" ht="12.75">
      <c r="A23" s="28">
        <v>2</v>
      </c>
      <c r="B23" s="28">
        <v>1</v>
      </c>
      <c r="C23" s="28">
        <v>45</v>
      </c>
      <c r="D23" s="29" t="s">
        <v>15</v>
      </c>
      <c r="E23" s="30">
        <v>1549</v>
      </c>
      <c r="F23" s="28" t="s">
        <v>13</v>
      </c>
      <c r="G23" s="31">
        <v>214</v>
      </c>
      <c r="H23" s="32">
        <v>52</v>
      </c>
      <c r="I23" s="32">
        <v>30</v>
      </c>
      <c r="J23" s="32">
        <v>2</v>
      </c>
      <c r="K23" s="32">
        <v>4</v>
      </c>
      <c r="L23" s="32">
        <v>17</v>
      </c>
      <c r="M23" s="32">
        <v>2</v>
      </c>
      <c r="N23" s="32">
        <v>63</v>
      </c>
      <c r="O23" s="32">
        <v>1</v>
      </c>
      <c r="P23" s="32">
        <v>0</v>
      </c>
      <c r="Q23" s="32">
        <v>0</v>
      </c>
      <c r="R23" s="32">
        <v>0</v>
      </c>
      <c r="S23" s="32">
        <v>8</v>
      </c>
      <c r="T23" s="33">
        <f t="shared" si="0"/>
        <v>171</v>
      </c>
      <c r="U23" s="33">
        <f t="shared" si="1"/>
        <v>179</v>
      </c>
      <c r="V23" s="34">
        <f t="shared" si="2"/>
        <v>36</v>
      </c>
    </row>
    <row r="24" spans="1:22" s="35" customFormat="1" ht="12.75">
      <c r="A24" s="28">
        <v>2</v>
      </c>
      <c r="B24" s="28">
        <v>1</v>
      </c>
      <c r="C24" s="28">
        <v>45</v>
      </c>
      <c r="D24" s="29" t="s">
        <v>15</v>
      </c>
      <c r="E24" s="30">
        <v>1550</v>
      </c>
      <c r="F24" s="28" t="s">
        <v>13</v>
      </c>
      <c r="G24" s="31">
        <v>370</v>
      </c>
      <c r="H24" s="32">
        <v>55</v>
      </c>
      <c r="I24" s="32">
        <v>22</v>
      </c>
      <c r="J24" s="32">
        <v>3</v>
      </c>
      <c r="K24" s="32">
        <v>5</v>
      </c>
      <c r="L24" s="32">
        <v>40</v>
      </c>
      <c r="M24" s="32">
        <v>18</v>
      </c>
      <c r="N24" s="32">
        <v>117</v>
      </c>
      <c r="O24" s="32">
        <v>11</v>
      </c>
      <c r="P24" s="32">
        <v>1</v>
      </c>
      <c r="Q24" s="32">
        <v>0</v>
      </c>
      <c r="R24" s="32">
        <v>0</v>
      </c>
      <c r="S24" s="32">
        <v>9</v>
      </c>
      <c r="T24" s="33">
        <f t="shared" si="0"/>
        <v>272</v>
      </c>
      <c r="U24" s="33">
        <f t="shared" si="1"/>
        <v>281</v>
      </c>
      <c r="V24" s="34">
        <f t="shared" si="2"/>
        <v>30</v>
      </c>
    </row>
    <row r="25" spans="1:22" s="35" customFormat="1" ht="12.75">
      <c r="A25" s="28">
        <v>2</v>
      </c>
      <c r="B25" s="28">
        <v>1</v>
      </c>
      <c r="C25" s="28">
        <v>45</v>
      </c>
      <c r="D25" s="29" t="s">
        <v>15</v>
      </c>
      <c r="E25" s="30">
        <v>1551</v>
      </c>
      <c r="F25" s="28" t="s">
        <v>13</v>
      </c>
      <c r="G25" s="31">
        <v>437</v>
      </c>
      <c r="H25" s="32">
        <v>81</v>
      </c>
      <c r="I25" s="32">
        <v>27</v>
      </c>
      <c r="J25" s="32">
        <v>1</v>
      </c>
      <c r="K25" s="32">
        <v>0</v>
      </c>
      <c r="L25" s="32">
        <v>96</v>
      </c>
      <c r="M25" s="32">
        <v>19</v>
      </c>
      <c r="N25" s="32">
        <v>86</v>
      </c>
      <c r="O25" s="32">
        <v>1</v>
      </c>
      <c r="P25" s="32">
        <v>3</v>
      </c>
      <c r="Q25" s="32">
        <v>3</v>
      </c>
      <c r="R25" s="32">
        <v>0</v>
      </c>
      <c r="S25" s="32">
        <v>7</v>
      </c>
      <c r="T25" s="33">
        <f t="shared" si="0"/>
        <v>317</v>
      </c>
      <c r="U25" s="33">
        <f t="shared" si="1"/>
        <v>324</v>
      </c>
      <c r="V25" s="34">
        <f t="shared" si="2"/>
        <v>28</v>
      </c>
    </row>
    <row r="26" spans="1:22" s="35" customFormat="1" ht="12.75">
      <c r="A26" s="28">
        <v>2</v>
      </c>
      <c r="B26" s="28">
        <v>1</v>
      </c>
      <c r="C26" s="28">
        <v>45</v>
      </c>
      <c r="D26" s="29" t="s">
        <v>15</v>
      </c>
      <c r="E26" s="30">
        <v>1552</v>
      </c>
      <c r="F26" s="28" t="s">
        <v>13</v>
      </c>
      <c r="G26" s="31">
        <v>285</v>
      </c>
      <c r="H26" s="32">
        <v>25</v>
      </c>
      <c r="I26" s="32">
        <v>33</v>
      </c>
      <c r="J26" s="32">
        <v>3</v>
      </c>
      <c r="K26" s="32">
        <v>2</v>
      </c>
      <c r="L26" s="32">
        <v>39</v>
      </c>
      <c r="M26" s="32">
        <v>20</v>
      </c>
      <c r="N26" s="32">
        <v>64</v>
      </c>
      <c r="O26" s="32">
        <v>1</v>
      </c>
      <c r="P26" s="32">
        <v>0</v>
      </c>
      <c r="Q26" s="32">
        <v>0</v>
      </c>
      <c r="R26" s="32">
        <v>0</v>
      </c>
      <c r="S26" s="32">
        <v>2</v>
      </c>
      <c r="T26" s="33">
        <f t="shared" si="0"/>
        <v>187</v>
      </c>
      <c r="U26" s="33">
        <f t="shared" si="1"/>
        <v>189</v>
      </c>
      <c r="V26" s="34">
        <f t="shared" si="2"/>
        <v>38</v>
      </c>
    </row>
    <row r="27" spans="1:22" s="35" customFormat="1" ht="12.75">
      <c r="A27" s="28">
        <v>2</v>
      </c>
      <c r="B27" s="28">
        <v>1</v>
      </c>
      <c r="C27" s="28">
        <v>45</v>
      </c>
      <c r="D27" s="29" t="s">
        <v>15</v>
      </c>
      <c r="E27" s="30">
        <v>1553</v>
      </c>
      <c r="F27" s="28" t="s">
        <v>13</v>
      </c>
      <c r="G27" s="31">
        <v>296</v>
      </c>
      <c r="H27" s="32">
        <v>43</v>
      </c>
      <c r="I27" s="32">
        <v>23</v>
      </c>
      <c r="J27" s="32">
        <v>4</v>
      </c>
      <c r="K27" s="32">
        <v>4</v>
      </c>
      <c r="L27" s="32">
        <v>29</v>
      </c>
      <c r="M27" s="32">
        <v>11</v>
      </c>
      <c r="N27" s="32">
        <v>85</v>
      </c>
      <c r="O27" s="32">
        <v>0</v>
      </c>
      <c r="P27" s="32">
        <v>0</v>
      </c>
      <c r="Q27" s="32">
        <v>0</v>
      </c>
      <c r="R27" s="32">
        <v>0</v>
      </c>
      <c r="S27" s="32">
        <v>8</v>
      </c>
      <c r="T27" s="33">
        <f t="shared" si="0"/>
        <v>199</v>
      </c>
      <c r="U27" s="33">
        <f t="shared" si="1"/>
        <v>207</v>
      </c>
      <c r="V27" s="34">
        <f t="shared" si="2"/>
        <v>31</v>
      </c>
    </row>
    <row r="28" spans="1:22" s="35" customFormat="1" ht="12.75">
      <c r="A28" s="28">
        <v>2</v>
      </c>
      <c r="B28" s="28">
        <v>1</v>
      </c>
      <c r="C28" s="28">
        <v>45</v>
      </c>
      <c r="D28" s="29" t="s">
        <v>15</v>
      </c>
      <c r="E28" s="30">
        <v>1554</v>
      </c>
      <c r="F28" s="28" t="s">
        <v>13</v>
      </c>
      <c r="G28" s="31">
        <v>302</v>
      </c>
      <c r="H28" s="32">
        <v>136</v>
      </c>
      <c r="I28" s="32">
        <v>18</v>
      </c>
      <c r="J28" s="32">
        <v>1</v>
      </c>
      <c r="K28" s="32">
        <v>0</v>
      </c>
      <c r="L28" s="32">
        <v>46</v>
      </c>
      <c r="M28" s="32">
        <v>2</v>
      </c>
      <c r="N28" s="32">
        <v>39</v>
      </c>
      <c r="O28" s="32">
        <v>0</v>
      </c>
      <c r="P28" s="32">
        <v>1</v>
      </c>
      <c r="Q28" s="32">
        <v>0</v>
      </c>
      <c r="R28" s="32">
        <v>0</v>
      </c>
      <c r="S28" s="32">
        <v>8</v>
      </c>
      <c r="T28" s="33">
        <f t="shared" si="0"/>
        <v>243</v>
      </c>
      <c r="U28" s="33">
        <f t="shared" si="1"/>
        <v>251</v>
      </c>
      <c r="V28" s="34">
        <f t="shared" si="2"/>
        <v>19</v>
      </c>
    </row>
    <row r="29" spans="1:22" s="35" customFormat="1" ht="12.75">
      <c r="A29" s="28">
        <v>2</v>
      </c>
      <c r="B29" s="28">
        <v>1</v>
      </c>
      <c r="C29" s="28">
        <v>45</v>
      </c>
      <c r="D29" s="29" t="s">
        <v>15</v>
      </c>
      <c r="E29" s="30">
        <v>1555</v>
      </c>
      <c r="F29" s="28" t="s">
        <v>13</v>
      </c>
      <c r="G29" s="31">
        <v>306</v>
      </c>
      <c r="H29" s="32">
        <v>34</v>
      </c>
      <c r="I29" s="32">
        <v>59</v>
      </c>
      <c r="J29" s="32">
        <v>4</v>
      </c>
      <c r="K29" s="32">
        <v>6</v>
      </c>
      <c r="L29" s="32">
        <v>58</v>
      </c>
      <c r="M29" s="32">
        <v>1</v>
      </c>
      <c r="N29" s="32">
        <v>62</v>
      </c>
      <c r="O29" s="32">
        <v>4</v>
      </c>
      <c r="P29" s="32">
        <v>3</v>
      </c>
      <c r="Q29" s="32">
        <v>0</v>
      </c>
      <c r="R29" s="32">
        <v>0</v>
      </c>
      <c r="S29" s="32">
        <v>6</v>
      </c>
      <c r="T29" s="33">
        <f t="shared" si="0"/>
        <v>231</v>
      </c>
      <c r="U29" s="33">
        <f t="shared" si="1"/>
        <v>237</v>
      </c>
      <c r="V29" s="34">
        <f t="shared" si="2"/>
        <v>69</v>
      </c>
    </row>
    <row r="30" spans="1:22" ht="12.75">
      <c r="A30" s="4"/>
      <c r="B30" s="4"/>
      <c r="C30" s="4"/>
      <c r="D30" s="5"/>
      <c r="E30" s="4"/>
      <c r="F30" s="4"/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8"/>
    </row>
    <row r="31" spans="1:22" s="10" customFormat="1" ht="15.75">
      <c r="A31" s="9"/>
      <c r="B31" s="9"/>
      <c r="C31" s="9"/>
      <c r="D31" s="9"/>
      <c r="E31" s="9"/>
      <c r="F31" s="11">
        <f>SUBTOTAL(3,F5:F29)</f>
        <v>25</v>
      </c>
      <c r="G31" s="11">
        <f aca="true" t="shared" si="3" ref="G31:U31">SUBTOTAL(9,G5:G29)</f>
        <v>10375</v>
      </c>
      <c r="H31" s="11">
        <f t="shared" si="3"/>
        <v>1780</v>
      </c>
      <c r="I31" s="11">
        <f t="shared" si="3"/>
        <v>991</v>
      </c>
      <c r="J31" s="11">
        <f t="shared" si="3"/>
        <v>75</v>
      </c>
      <c r="K31" s="11">
        <f t="shared" si="3"/>
        <v>69</v>
      </c>
      <c r="L31" s="11">
        <f t="shared" si="3"/>
        <v>1743</v>
      </c>
      <c r="M31" s="11">
        <f t="shared" si="3"/>
        <v>443</v>
      </c>
      <c r="N31" s="11">
        <f t="shared" si="3"/>
        <v>2145</v>
      </c>
      <c r="O31" s="11">
        <f t="shared" si="3"/>
        <v>94</v>
      </c>
      <c r="P31" s="11">
        <f t="shared" si="3"/>
        <v>50</v>
      </c>
      <c r="Q31" s="11">
        <f t="shared" si="3"/>
        <v>21</v>
      </c>
      <c r="R31" s="11">
        <f t="shared" si="3"/>
        <v>2</v>
      </c>
      <c r="S31" s="11">
        <f t="shared" si="3"/>
        <v>262</v>
      </c>
      <c r="T31" s="11">
        <f t="shared" si="3"/>
        <v>7413</v>
      </c>
      <c r="U31" s="11">
        <f t="shared" si="3"/>
        <v>7675</v>
      </c>
      <c r="V31" s="11">
        <f>SUBTOTAL(9,V5:V29)</f>
        <v>1135</v>
      </c>
    </row>
    <row r="32" spans="20:21" ht="15.75">
      <c r="T32" s="13"/>
      <c r="U32" s="13"/>
    </row>
    <row r="33" spans="7:22" ht="15.75">
      <c r="G33" s="2" t="s">
        <v>16</v>
      </c>
      <c r="H33" s="13">
        <f aca="true" t="shared" si="4" ref="H33:S33">IF($U$31=0," ",(H31/$U$31))</f>
        <v>0.23192182410423454</v>
      </c>
      <c r="I33" s="13">
        <f t="shared" si="4"/>
        <v>0.12912052117263845</v>
      </c>
      <c r="J33" s="13">
        <f t="shared" si="4"/>
        <v>0.009771986970684038</v>
      </c>
      <c r="K33" s="13">
        <f t="shared" si="4"/>
        <v>0.008990228013029317</v>
      </c>
      <c r="L33" s="13">
        <f t="shared" si="4"/>
        <v>0.22710097719869707</v>
      </c>
      <c r="M33" s="13">
        <f t="shared" si="4"/>
        <v>0.05771986970684039</v>
      </c>
      <c r="N33" s="13">
        <f t="shared" si="4"/>
        <v>0.27947882736156354</v>
      </c>
      <c r="O33" s="13">
        <f t="shared" si="4"/>
        <v>0.01224755700325733</v>
      </c>
      <c r="P33" s="13">
        <f t="shared" si="4"/>
        <v>0.006514657980456026</v>
      </c>
      <c r="Q33" s="13">
        <f t="shared" si="4"/>
        <v>0.002736156351791531</v>
      </c>
      <c r="R33" s="13">
        <f t="shared" si="4"/>
        <v>0.000260586319218241</v>
      </c>
      <c r="S33" s="13">
        <f t="shared" si="4"/>
        <v>0.03413680781758958</v>
      </c>
      <c r="T33" s="13"/>
      <c r="U33" s="13"/>
      <c r="V33" s="13">
        <f>IF($U$31=0," ",(V31/$U$31))</f>
        <v>0.14788273615635178</v>
      </c>
    </row>
    <row r="34" spans="7:22" ht="15.75">
      <c r="G34" s="2" t="s">
        <v>17</v>
      </c>
      <c r="H34" s="14">
        <f aca="true" t="shared" si="5" ref="H34:Q34">IF(H33=" "," ",MAX(rango1)-H33)</f>
        <v>0.047557003257329006</v>
      </c>
      <c r="I34" s="14">
        <f t="shared" si="5"/>
        <v>0.1503583061889251</v>
      </c>
      <c r="J34" s="14">
        <f>IF(J33=" "," ",MAX(rango1)-J33)</f>
        <v>0.2697068403908795</v>
      </c>
      <c r="K34" s="14">
        <f>IF(K33=" "," ",MAX(rango1)-K33)</f>
        <v>0.2704885993485342</v>
      </c>
      <c r="L34" s="14">
        <f t="shared" si="5"/>
        <v>0.052377850162866474</v>
      </c>
      <c r="M34" s="14">
        <f t="shared" si="5"/>
        <v>0.22175895765472314</v>
      </c>
      <c r="N34" s="14">
        <f t="shared" si="5"/>
        <v>0</v>
      </c>
      <c r="O34" s="14">
        <f t="shared" si="5"/>
        <v>0.26723127035830624</v>
      </c>
      <c r="P34" s="14">
        <f t="shared" si="5"/>
        <v>0.2729641693811075</v>
      </c>
      <c r="Q34" s="14">
        <f t="shared" si="5"/>
        <v>0.276742671009772</v>
      </c>
      <c r="R34" s="14">
        <f>IF(R33=" "," ",MAX(rango1)-R33)</f>
        <v>0.2792182410423453</v>
      </c>
      <c r="S34" s="14">
        <f>IF(S33=" "," ",MAX(rango1)-S33)</f>
        <v>0.24534201954397397</v>
      </c>
      <c r="T34" s="13"/>
      <c r="U34" s="13"/>
      <c r="V34" s="14">
        <f>IF(V33=" "," ",MAX(rango1)-V33)</f>
        <v>0.13159609120521176</v>
      </c>
    </row>
    <row r="37" spans="1:7" ht="40.5" customHeight="1">
      <c r="A37" s="27" t="s">
        <v>38</v>
      </c>
      <c r="B37" s="27"/>
      <c r="C37" s="27"/>
      <c r="D37" s="27"/>
      <c r="E37" s="27"/>
      <c r="F37" s="27"/>
      <c r="G37" s="27"/>
    </row>
    <row r="38" spans="1:7" ht="26.25" customHeight="1">
      <c r="A38" s="27"/>
      <c r="B38" s="27"/>
      <c r="C38" s="27"/>
      <c r="D38" s="27"/>
      <c r="E38" s="27"/>
      <c r="F38" s="27"/>
      <c r="G38" s="27"/>
    </row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>
      <c r="V46" s="10"/>
    </row>
    <row r="47" ht="26.25" customHeight="1"/>
    <row r="48" ht="26.25" customHeight="1"/>
  </sheetData>
  <sheetProtection/>
  <mergeCells count="1">
    <mergeCell ref="A37:G38"/>
  </mergeCells>
  <dataValidations count="1">
    <dataValidation type="whole" operator="greaterThanOrEqual" allowBlank="1" showInputMessage="1" showErrorMessage="1" sqref="H5:S29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120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Estatal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Gerardo Sánchez Salazar</dc:creator>
  <cp:keywords/>
  <dc:description/>
  <cp:lastModifiedBy>Unidad de Información UIP. Publica</cp:lastModifiedBy>
  <cp:lastPrinted>2015-11-17T16:20:43Z</cp:lastPrinted>
  <dcterms:created xsi:type="dcterms:W3CDTF">2009-06-28T01:23:28Z</dcterms:created>
  <dcterms:modified xsi:type="dcterms:W3CDTF">2015-11-17T16:21:05Z</dcterms:modified>
  <cp:category/>
  <cp:version/>
  <cp:contentType/>
  <cp:contentStatus/>
</cp:coreProperties>
</file>