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VILLA DE ARISTA" sheetId="1" r:id="rId1"/>
  </sheets>
  <definedNames>
    <definedName name="PAN">'VILLA DE ARISTA'!$H:$H</definedName>
    <definedName name="PRI">'VILLA DE ARISTA'!$I:$I</definedName>
    <definedName name="rango1">'VILLA DE ARISTA'!$H$30:$O$30,'VILLA DE ARISTA'!$P$30,'VILLA DE ARISTA'!$Q$30,'VILLA DE ARISTA'!#REF!</definedName>
    <definedName name="_xlnm.Print_Titles" localSheetId="0">'VILLA DE ARISTA'!$1:$3</definedName>
  </definedNames>
  <calcPr fullCalcOnLoad="1"/>
</workbook>
</file>

<file path=xl/sharedStrings.xml><?xml version="1.0" encoding="utf-8"?>
<sst xmlns="http://schemas.openxmlformats.org/spreadsheetml/2006/main" count="76" uniqueCount="37">
  <si>
    <t>Dto Local</t>
  </si>
  <si>
    <t>Municipio</t>
  </si>
  <si>
    <t>Tipo</t>
  </si>
  <si>
    <t>Lista Nominal</t>
  </si>
  <si>
    <t>PAN</t>
  </si>
  <si>
    <t>PRI</t>
  </si>
  <si>
    <t>PRD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</si>
  <si>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</si>
  <si>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</si>
  <si>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</si>
  <si>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</si>
  <si>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</si>
  <si>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</si>
  <si>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</si>
  <si>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</si>
  <si>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</si>
  <si>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VILLA DE ARISTA</t>
  </si>
  <si>
    <t>% de Votacion</t>
  </si>
  <si>
    <t>Dif. con 1°</t>
  </si>
  <si>
    <t xml:space="preserve">PARTIDOS POLÍTICOS </t>
  </si>
  <si>
    <t>PMC</t>
  </si>
  <si>
    <t>MORENA</t>
  </si>
  <si>
    <t>PH</t>
  </si>
  <si>
    <t>No Mpio</t>
  </si>
  <si>
    <t xml:space="preserve"> Seccion</t>
  </si>
  <si>
    <t>EX1</t>
  </si>
  <si>
    <t>AYUNTAMIENTOS resultados por casilla 7-JUN-2015 (CEEPAC)</t>
  </si>
  <si>
    <t>RAMON ARECHAR RANGEL</t>
  </si>
  <si>
    <t>JUAN JESUS SILVERIO GAMEZ PONCE</t>
  </si>
  <si>
    <t>CRUZ MUÑIZ ALFARO</t>
  </si>
  <si>
    <t>J. VICENTE GARCIA RODRIGUEZ</t>
  </si>
  <si>
    <t>JULIO ALFARO GUEL</t>
  </si>
  <si>
    <t>EMILIO SENEN MARTINEZ CARDENAS "SENEN MARTINEZ"</t>
  </si>
  <si>
    <t>JOSE DE JESUS ZAVALA TORRES</t>
  </si>
  <si>
    <t>MA. DE LOS ANGELES SANCHEZ MENDOZA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</si>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</sst>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3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/>
    </xf>
    <xf numFmtId="186" fontId="5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344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393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8" name="10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775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showOutlineSymbols="0" view="pageBreakPreview" zoomScale="6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W33" sqref="W33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7.5742187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3.140625" style="3" customWidth="1"/>
    <col min="9" max="9" width="13.57421875" style="3" customWidth="1"/>
    <col min="10" max="11" width="13.140625" style="3" customWidth="1"/>
    <col min="12" max="12" width="13.28125" style="3" customWidth="1"/>
    <col min="13" max="13" width="13.57421875" style="3" customWidth="1"/>
    <col min="14" max="14" width="12.57421875" style="3" customWidth="1"/>
    <col min="15" max="15" width="13.57421875" style="3" customWidth="1"/>
    <col min="16" max="16" width="14.421875" style="3" bestFit="1" customWidth="1"/>
    <col min="17" max="17" width="13.7109375" style="3" bestFit="1" customWidth="1"/>
    <col min="18" max="18" width="11.421875" style="3" customWidth="1"/>
    <col min="19" max="16384" width="11.421875" style="3" customWidth="1"/>
  </cols>
  <sheetData>
    <row r="1" spans="1:15" ht="12.75" customHeight="1">
      <c r="A1" s="1" t="s">
        <v>26</v>
      </c>
      <c r="B1" s="1"/>
      <c r="H1" s="22" t="s">
        <v>19</v>
      </c>
      <c r="I1" s="23"/>
      <c r="J1" s="23"/>
      <c r="K1" s="23"/>
      <c r="L1" s="23"/>
      <c r="M1" s="23"/>
      <c r="N1" s="23"/>
      <c r="O1" s="23"/>
    </row>
    <row r="2" spans="1:15" ht="28.5" customHeight="1">
      <c r="A2" s="1"/>
      <c r="B2" s="1"/>
      <c r="H2" s="18"/>
      <c r="I2" s="19"/>
      <c r="J2" s="19"/>
      <c r="K2" s="19"/>
      <c r="L2" s="19"/>
      <c r="M2" s="19"/>
      <c r="N2" s="19"/>
      <c r="O2" s="19"/>
    </row>
    <row r="3" spans="1:19" s="11" customFormat="1" ht="45" customHeight="1">
      <c r="A3" s="17" t="s">
        <v>0</v>
      </c>
      <c r="B3" s="17" t="s">
        <v>35</v>
      </c>
      <c r="C3" s="17" t="s">
        <v>23</v>
      </c>
      <c r="D3" s="17" t="s">
        <v>1</v>
      </c>
      <c r="E3" s="17" t="s">
        <v>24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20</v>
      </c>
      <c r="N3" s="17" t="s">
        <v>21</v>
      </c>
      <c r="O3" s="17" t="s">
        <v>22</v>
      </c>
      <c r="P3" s="17" t="s">
        <v>9</v>
      </c>
      <c r="Q3" s="17" t="s">
        <v>11</v>
      </c>
      <c r="R3" s="17" t="s">
        <v>10</v>
      </c>
      <c r="S3" s="17" t="s">
        <v>12</v>
      </c>
    </row>
    <row r="4" spans="1:19" s="26" customFormat="1" ht="45" customHeight="1">
      <c r="A4" s="24"/>
      <c r="B4" s="24"/>
      <c r="C4" s="24"/>
      <c r="D4" s="24"/>
      <c r="E4" s="24"/>
      <c r="F4" s="24"/>
      <c r="G4" s="24"/>
      <c r="H4" s="24" t="s">
        <v>27</v>
      </c>
      <c r="I4" s="24" t="s">
        <v>28</v>
      </c>
      <c r="J4" s="25" t="s">
        <v>29</v>
      </c>
      <c r="K4" s="24" t="s">
        <v>30</v>
      </c>
      <c r="L4" s="25" t="s">
        <v>31</v>
      </c>
      <c r="M4" s="24" t="s">
        <v>32</v>
      </c>
      <c r="N4" s="24" t="s">
        <v>33</v>
      </c>
      <c r="O4" s="24" t="s">
        <v>34</v>
      </c>
      <c r="P4" s="24"/>
      <c r="Q4" s="24"/>
      <c r="R4" s="24"/>
      <c r="S4" s="24"/>
    </row>
    <row r="5" spans="1:19" ht="12.75">
      <c r="A5" s="14">
        <v>2</v>
      </c>
      <c r="B5" s="14">
        <v>1</v>
      </c>
      <c r="C5" s="14">
        <v>46</v>
      </c>
      <c r="D5" s="15" t="s">
        <v>16</v>
      </c>
      <c r="E5" s="20">
        <v>1556</v>
      </c>
      <c r="F5" s="14" t="s">
        <v>13</v>
      </c>
      <c r="G5" s="16">
        <v>712</v>
      </c>
      <c r="H5" s="21">
        <v>112</v>
      </c>
      <c r="I5" s="21">
        <v>199</v>
      </c>
      <c r="J5" s="21">
        <v>35</v>
      </c>
      <c r="K5" s="21">
        <v>10</v>
      </c>
      <c r="L5" s="21">
        <v>4</v>
      </c>
      <c r="M5" s="21">
        <v>120</v>
      </c>
      <c r="N5" s="21">
        <v>25</v>
      </c>
      <c r="O5" s="21">
        <v>3</v>
      </c>
      <c r="P5" s="21"/>
      <c r="Q5" s="21">
        <v>15</v>
      </c>
      <c r="R5" s="2">
        <f aca="true" t="shared" si="0" ref="R5:R26">SUM($H5:$P5)</f>
        <v>508</v>
      </c>
      <c r="S5" s="2">
        <f aca="true" t="shared" si="1" ref="S5:S12">SUM(Q5:R5)</f>
        <v>523</v>
      </c>
    </row>
    <row r="6" spans="1:19" ht="12.75">
      <c r="A6" s="14">
        <v>2</v>
      </c>
      <c r="B6" s="14">
        <v>1</v>
      </c>
      <c r="C6" s="14">
        <v>46</v>
      </c>
      <c r="D6" s="15" t="s">
        <v>16</v>
      </c>
      <c r="E6" s="20">
        <v>1556</v>
      </c>
      <c r="F6" s="14" t="s">
        <v>14</v>
      </c>
      <c r="G6" s="16">
        <v>712</v>
      </c>
      <c r="H6" s="21">
        <v>103</v>
      </c>
      <c r="I6" s="21">
        <v>192</v>
      </c>
      <c r="J6" s="21">
        <v>46</v>
      </c>
      <c r="K6" s="21">
        <v>9</v>
      </c>
      <c r="L6" s="21">
        <v>6</v>
      </c>
      <c r="M6" s="21">
        <v>115</v>
      </c>
      <c r="N6" s="21">
        <v>14</v>
      </c>
      <c r="O6" s="21">
        <v>2</v>
      </c>
      <c r="P6" s="21">
        <v>0</v>
      </c>
      <c r="Q6" s="21">
        <v>11</v>
      </c>
      <c r="R6" s="2">
        <f t="shared" si="0"/>
        <v>487</v>
      </c>
      <c r="S6" s="2">
        <f t="shared" si="1"/>
        <v>498</v>
      </c>
    </row>
    <row r="7" spans="1:19" ht="12.75">
      <c r="A7" s="14">
        <v>2</v>
      </c>
      <c r="B7" s="14">
        <v>1</v>
      </c>
      <c r="C7" s="14">
        <v>46</v>
      </c>
      <c r="D7" s="15" t="s">
        <v>16</v>
      </c>
      <c r="E7" s="20">
        <v>1556</v>
      </c>
      <c r="F7" s="14" t="s">
        <v>15</v>
      </c>
      <c r="G7" s="16">
        <v>712</v>
      </c>
      <c r="H7" s="21">
        <v>106</v>
      </c>
      <c r="I7" s="21">
        <v>205</v>
      </c>
      <c r="J7" s="21">
        <v>37</v>
      </c>
      <c r="K7" s="21">
        <v>9</v>
      </c>
      <c r="L7" s="21">
        <v>3</v>
      </c>
      <c r="M7" s="21">
        <v>116</v>
      </c>
      <c r="N7" s="21">
        <v>21</v>
      </c>
      <c r="O7" s="21">
        <v>1</v>
      </c>
      <c r="P7" s="21">
        <v>0</v>
      </c>
      <c r="Q7" s="21">
        <v>12</v>
      </c>
      <c r="R7" s="2">
        <f t="shared" si="0"/>
        <v>498</v>
      </c>
      <c r="S7" s="2">
        <f t="shared" si="1"/>
        <v>510</v>
      </c>
    </row>
    <row r="8" spans="1:19" ht="12.75">
      <c r="A8" s="14">
        <v>2</v>
      </c>
      <c r="B8" s="14">
        <v>1</v>
      </c>
      <c r="C8" s="14">
        <v>46</v>
      </c>
      <c r="D8" s="15" t="s">
        <v>16</v>
      </c>
      <c r="E8" s="20">
        <v>1557</v>
      </c>
      <c r="F8" s="14" t="s">
        <v>13</v>
      </c>
      <c r="G8" s="16">
        <v>571</v>
      </c>
      <c r="H8" s="21">
        <v>104</v>
      </c>
      <c r="I8" s="21">
        <v>150</v>
      </c>
      <c r="J8" s="21">
        <v>22</v>
      </c>
      <c r="K8" s="21">
        <v>5</v>
      </c>
      <c r="L8" s="21">
        <v>6</v>
      </c>
      <c r="M8" s="21">
        <v>91</v>
      </c>
      <c r="N8" s="21">
        <v>27</v>
      </c>
      <c r="O8" s="21">
        <v>2</v>
      </c>
      <c r="P8" s="21"/>
      <c r="Q8" s="21">
        <v>8</v>
      </c>
      <c r="R8" s="2">
        <f t="shared" si="0"/>
        <v>407</v>
      </c>
      <c r="S8" s="2">
        <f t="shared" si="1"/>
        <v>415</v>
      </c>
    </row>
    <row r="9" spans="1:19" ht="12.75">
      <c r="A9" s="14">
        <v>2</v>
      </c>
      <c r="B9" s="14">
        <v>1</v>
      </c>
      <c r="C9" s="14">
        <v>46</v>
      </c>
      <c r="D9" s="15" t="s">
        <v>16</v>
      </c>
      <c r="E9" s="20">
        <v>1557</v>
      </c>
      <c r="F9" s="14" t="s">
        <v>14</v>
      </c>
      <c r="G9" s="16">
        <v>570</v>
      </c>
      <c r="H9" s="21">
        <v>95</v>
      </c>
      <c r="I9" s="21">
        <v>159</v>
      </c>
      <c r="J9" s="21">
        <v>38</v>
      </c>
      <c r="K9" s="21">
        <v>4</v>
      </c>
      <c r="L9" s="21">
        <v>4</v>
      </c>
      <c r="M9" s="21">
        <v>98</v>
      </c>
      <c r="N9" s="21">
        <v>15</v>
      </c>
      <c r="O9" s="21">
        <v>0</v>
      </c>
      <c r="P9" s="21">
        <v>0</v>
      </c>
      <c r="Q9" s="21">
        <v>8</v>
      </c>
      <c r="R9" s="2">
        <f t="shared" si="0"/>
        <v>413</v>
      </c>
      <c r="S9" s="2">
        <f t="shared" si="1"/>
        <v>421</v>
      </c>
    </row>
    <row r="10" spans="1:19" ht="12.75">
      <c r="A10" s="14">
        <v>2</v>
      </c>
      <c r="B10" s="14">
        <v>1</v>
      </c>
      <c r="C10" s="14">
        <v>46</v>
      </c>
      <c r="D10" s="15" t="s">
        <v>16</v>
      </c>
      <c r="E10" s="20">
        <v>1557</v>
      </c>
      <c r="F10" s="14" t="s">
        <v>15</v>
      </c>
      <c r="G10" s="16">
        <v>570</v>
      </c>
      <c r="H10" s="21">
        <v>111</v>
      </c>
      <c r="I10" s="21">
        <v>156</v>
      </c>
      <c r="J10" s="21">
        <v>35</v>
      </c>
      <c r="K10" s="21">
        <v>2</v>
      </c>
      <c r="L10" s="21">
        <v>3</v>
      </c>
      <c r="M10" s="21">
        <v>74</v>
      </c>
      <c r="N10" s="21">
        <v>20</v>
      </c>
      <c r="O10" s="21">
        <v>2</v>
      </c>
      <c r="P10" s="21">
        <v>0</v>
      </c>
      <c r="Q10" s="21">
        <v>0</v>
      </c>
      <c r="R10" s="2">
        <f t="shared" si="0"/>
        <v>403</v>
      </c>
      <c r="S10" s="2">
        <f t="shared" si="1"/>
        <v>403</v>
      </c>
    </row>
    <row r="11" spans="1:19" ht="12.75">
      <c r="A11" s="14">
        <v>2</v>
      </c>
      <c r="B11" s="14">
        <v>1</v>
      </c>
      <c r="C11" s="14">
        <v>46</v>
      </c>
      <c r="D11" s="15" t="s">
        <v>16</v>
      </c>
      <c r="E11" s="20">
        <v>1558</v>
      </c>
      <c r="F11" s="14" t="s">
        <v>13</v>
      </c>
      <c r="G11" s="16">
        <v>541</v>
      </c>
      <c r="H11" s="21">
        <v>100</v>
      </c>
      <c r="I11" s="21">
        <v>161</v>
      </c>
      <c r="J11" s="21">
        <v>34</v>
      </c>
      <c r="K11" s="21">
        <v>6</v>
      </c>
      <c r="L11" s="21">
        <v>5</v>
      </c>
      <c r="M11" s="21">
        <v>76</v>
      </c>
      <c r="N11" s="21">
        <v>13</v>
      </c>
      <c r="O11" s="21">
        <v>0</v>
      </c>
      <c r="P11" s="21">
        <v>0</v>
      </c>
      <c r="Q11" s="21">
        <v>9</v>
      </c>
      <c r="R11" s="2">
        <f t="shared" si="0"/>
        <v>395</v>
      </c>
      <c r="S11" s="2">
        <f t="shared" si="1"/>
        <v>404</v>
      </c>
    </row>
    <row r="12" spans="1:19" ht="12.75">
      <c r="A12" s="14">
        <v>2</v>
      </c>
      <c r="B12" s="14">
        <v>1</v>
      </c>
      <c r="C12" s="14">
        <v>46</v>
      </c>
      <c r="D12" s="15" t="s">
        <v>16</v>
      </c>
      <c r="E12" s="20">
        <v>1558</v>
      </c>
      <c r="F12" s="14" t="s">
        <v>14</v>
      </c>
      <c r="G12" s="16">
        <v>541</v>
      </c>
      <c r="H12" s="21">
        <v>73</v>
      </c>
      <c r="I12" s="21">
        <v>119</v>
      </c>
      <c r="J12" s="21">
        <v>46</v>
      </c>
      <c r="K12" s="21">
        <v>4</v>
      </c>
      <c r="L12" s="21">
        <v>2</v>
      </c>
      <c r="M12" s="21">
        <v>113</v>
      </c>
      <c r="N12" s="21">
        <v>13</v>
      </c>
      <c r="O12" s="21">
        <v>0</v>
      </c>
      <c r="P12" s="21">
        <v>0</v>
      </c>
      <c r="Q12" s="21">
        <v>11</v>
      </c>
      <c r="R12" s="2">
        <f t="shared" si="0"/>
        <v>370</v>
      </c>
      <c r="S12" s="2">
        <f t="shared" si="1"/>
        <v>381</v>
      </c>
    </row>
    <row r="13" spans="1:19" ht="12.75">
      <c r="A13" s="14">
        <v>2</v>
      </c>
      <c r="B13" s="14">
        <v>1</v>
      </c>
      <c r="C13" s="14">
        <v>46</v>
      </c>
      <c r="D13" s="15" t="s">
        <v>16</v>
      </c>
      <c r="E13" s="20">
        <v>1558</v>
      </c>
      <c r="F13" s="14" t="s">
        <v>15</v>
      </c>
      <c r="G13" s="16">
        <v>541</v>
      </c>
      <c r="H13" s="21">
        <v>91</v>
      </c>
      <c r="I13" s="21">
        <v>134</v>
      </c>
      <c r="J13" s="21">
        <v>43</v>
      </c>
      <c r="K13" s="21">
        <v>1</v>
      </c>
      <c r="L13" s="21">
        <v>3</v>
      </c>
      <c r="M13" s="21">
        <v>94</v>
      </c>
      <c r="N13" s="21">
        <v>24</v>
      </c>
      <c r="O13" s="21">
        <v>5</v>
      </c>
      <c r="P13" s="21">
        <v>0</v>
      </c>
      <c r="Q13" s="21">
        <v>13</v>
      </c>
      <c r="R13" s="2">
        <f t="shared" si="0"/>
        <v>395</v>
      </c>
      <c r="S13" s="2">
        <f aca="true" t="shared" si="2" ref="S13:S26">SUM(Q13:R13)</f>
        <v>408</v>
      </c>
    </row>
    <row r="14" spans="1:19" ht="12.75">
      <c r="A14" s="14">
        <v>2</v>
      </c>
      <c r="B14" s="14">
        <v>1</v>
      </c>
      <c r="C14" s="14">
        <v>46</v>
      </c>
      <c r="D14" s="15" t="s">
        <v>16</v>
      </c>
      <c r="E14" s="20">
        <v>1559</v>
      </c>
      <c r="F14" s="14" t="s">
        <v>13</v>
      </c>
      <c r="G14" s="16">
        <v>125</v>
      </c>
      <c r="H14" s="21">
        <v>25</v>
      </c>
      <c r="I14" s="21">
        <v>30</v>
      </c>
      <c r="J14" s="21">
        <v>1</v>
      </c>
      <c r="K14" s="21">
        <v>3</v>
      </c>
      <c r="L14" s="21">
        <v>1</v>
      </c>
      <c r="M14" s="21">
        <v>7</v>
      </c>
      <c r="N14" s="21">
        <v>3</v>
      </c>
      <c r="O14" s="21">
        <v>25</v>
      </c>
      <c r="P14" s="21">
        <v>0</v>
      </c>
      <c r="Q14" s="21">
        <v>2</v>
      </c>
      <c r="R14" s="2">
        <f t="shared" si="0"/>
        <v>95</v>
      </c>
      <c r="S14" s="2">
        <f t="shared" si="2"/>
        <v>97</v>
      </c>
    </row>
    <row r="15" spans="1:19" ht="12.75">
      <c r="A15" s="14">
        <v>2</v>
      </c>
      <c r="B15" s="14">
        <v>1</v>
      </c>
      <c r="C15" s="14">
        <v>46</v>
      </c>
      <c r="D15" s="15" t="s">
        <v>16</v>
      </c>
      <c r="E15" s="20">
        <v>1560</v>
      </c>
      <c r="F15" s="14" t="s">
        <v>13</v>
      </c>
      <c r="G15" s="16">
        <v>224</v>
      </c>
      <c r="H15" s="21">
        <v>56</v>
      </c>
      <c r="I15" s="21">
        <v>47</v>
      </c>
      <c r="J15" s="21">
        <v>13</v>
      </c>
      <c r="K15" s="21">
        <v>4</v>
      </c>
      <c r="L15" s="21">
        <v>1</v>
      </c>
      <c r="M15" s="21">
        <v>30</v>
      </c>
      <c r="N15" s="21">
        <v>5</v>
      </c>
      <c r="O15" s="21">
        <v>10</v>
      </c>
      <c r="P15" s="21">
        <v>0</v>
      </c>
      <c r="Q15" s="21">
        <v>5</v>
      </c>
      <c r="R15" s="2">
        <f t="shared" si="0"/>
        <v>166</v>
      </c>
      <c r="S15" s="2">
        <f t="shared" si="2"/>
        <v>171</v>
      </c>
    </row>
    <row r="16" spans="1:19" ht="12.75">
      <c r="A16" s="14">
        <v>2</v>
      </c>
      <c r="B16" s="14">
        <v>1</v>
      </c>
      <c r="C16" s="14">
        <v>46</v>
      </c>
      <c r="D16" s="15" t="s">
        <v>16</v>
      </c>
      <c r="E16" s="20">
        <v>1561</v>
      </c>
      <c r="F16" s="14" t="s">
        <v>13</v>
      </c>
      <c r="G16" s="16">
        <v>442</v>
      </c>
      <c r="H16" s="21">
        <v>80</v>
      </c>
      <c r="I16" s="21">
        <v>103</v>
      </c>
      <c r="J16" s="21">
        <v>24</v>
      </c>
      <c r="K16" s="21">
        <v>3</v>
      </c>
      <c r="L16" s="21">
        <v>2</v>
      </c>
      <c r="M16" s="21">
        <v>61</v>
      </c>
      <c r="N16" s="21">
        <v>13</v>
      </c>
      <c r="O16" s="21">
        <v>4</v>
      </c>
      <c r="P16" s="21">
        <v>0</v>
      </c>
      <c r="Q16" s="21">
        <v>14</v>
      </c>
      <c r="R16" s="2">
        <f t="shared" si="0"/>
        <v>290</v>
      </c>
      <c r="S16" s="2">
        <f t="shared" si="2"/>
        <v>304</v>
      </c>
    </row>
    <row r="17" spans="1:19" ht="12.75">
      <c r="A17" s="14">
        <v>2</v>
      </c>
      <c r="B17" s="14">
        <v>1</v>
      </c>
      <c r="C17" s="14">
        <v>46</v>
      </c>
      <c r="D17" s="15" t="s">
        <v>16</v>
      </c>
      <c r="E17" s="20">
        <v>1561</v>
      </c>
      <c r="F17" s="14" t="s">
        <v>14</v>
      </c>
      <c r="G17" s="16">
        <v>442</v>
      </c>
      <c r="H17" s="21">
        <v>67</v>
      </c>
      <c r="I17" s="21">
        <v>99</v>
      </c>
      <c r="J17" s="21">
        <v>10</v>
      </c>
      <c r="K17" s="21">
        <v>4</v>
      </c>
      <c r="L17" s="21">
        <v>4</v>
      </c>
      <c r="M17" s="21">
        <v>75</v>
      </c>
      <c r="N17" s="21">
        <v>14</v>
      </c>
      <c r="O17" s="21">
        <v>3</v>
      </c>
      <c r="P17" s="21">
        <v>0</v>
      </c>
      <c r="Q17" s="21">
        <v>12</v>
      </c>
      <c r="R17" s="2">
        <f t="shared" si="0"/>
        <v>276</v>
      </c>
      <c r="S17" s="2">
        <f t="shared" si="2"/>
        <v>288</v>
      </c>
    </row>
    <row r="18" spans="1:19" ht="12.75">
      <c r="A18" s="14">
        <v>2</v>
      </c>
      <c r="B18" s="14">
        <v>1</v>
      </c>
      <c r="C18" s="14">
        <v>46</v>
      </c>
      <c r="D18" s="15" t="s">
        <v>16</v>
      </c>
      <c r="E18" s="20">
        <v>1562</v>
      </c>
      <c r="F18" s="14" t="s">
        <v>13</v>
      </c>
      <c r="G18" s="16">
        <v>550</v>
      </c>
      <c r="H18" s="21">
        <v>66</v>
      </c>
      <c r="I18" s="21">
        <v>133</v>
      </c>
      <c r="J18" s="21">
        <v>90</v>
      </c>
      <c r="K18" s="21">
        <v>6</v>
      </c>
      <c r="L18" s="21">
        <v>1</v>
      </c>
      <c r="M18" s="21">
        <v>86</v>
      </c>
      <c r="N18" s="21">
        <v>20</v>
      </c>
      <c r="O18" s="21">
        <v>6</v>
      </c>
      <c r="P18" s="21">
        <v>0</v>
      </c>
      <c r="Q18" s="21">
        <v>13</v>
      </c>
      <c r="R18" s="2">
        <f t="shared" si="0"/>
        <v>408</v>
      </c>
      <c r="S18" s="2">
        <f t="shared" si="2"/>
        <v>421</v>
      </c>
    </row>
    <row r="19" spans="1:19" ht="12.75">
      <c r="A19" s="14">
        <v>2</v>
      </c>
      <c r="B19" s="14">
        <v>1</v>
      </c>
      <c r="C19" s="14">
        <v>46</v>
      </c>
      <c r="D19" s="15" t="s">
        <v>16</v>
      </c>
      <c r="E19" s="20">
        <v>1563</v>
      </c>
      <c r="F19" s="14" t="s">
        <v>13</v>
      </c>
      <c r="G19" s="16">
        <v>244</v>
      </c>
      <c r="H19" s="21">
        <v>40</v>
      </c>
      <c r="I19" s="21">
        <v>115</v>
      </c>
      <c r="J19" s="21">
        <v>6</v>
      </c>
      <c r="K19" s="21">
        <v>4</v>
      </c>
      <c r="L19" s="21">
        <v>0</v>
      </c>
      <c r="M19" s="21">
        <v>20</v>
      </c>
      <c r="N19" s="21">
        <v>0</v>
      </c>
      <c r="O19" s="21">
        <v>2</v>
      </c>
      <c r="P19" s="21">
        <v>0</v>
      </c>
      <c r="Q19" s="21">
        <v>9</v>
      </c>
      <c r="R19" s="2">
        <f t="shared" si="0"/>
        <v>187</v>
      </c>
      <c r="S19" s="2">
        <f t="shared" si="2"/>
        <v>196</v>
      </c>
    </row>
    <row r="20" spans="1:19" ht="12.75">
      <c r="A20" s="14">
        <v>2</v>
      </c>
      <c r="B20" s="14">
        <v>2</v>
      </c>
      <c r="C20" s="14">
        <v>46</v>
      </c>
      <c r="D20" s="15" t="s">
        <v>16</v>
      </c>
      <c r="E20" s="20">
        <v>1564</v>
      </c>
      <c r="F20" s="14" t="s">
        <v>13</v>
      </c>
      <c r="G20" s="16">
        <v>527</v>
      </c>
      <c r="H20" s="21">
        <v>87</v>
      </c>
      <c r="I20" s="21">
        <v>109</v>
      </c>
      <c r="J20" s="21">
        <v>41</v>
      </c>
      <c r="K20" s="21">
        <v>18</v>
      </c>
      <c r="L20" s="21">
        <v>1</v>
      </c>
      <c r="M20" s="21">
        <v>63</v>
      </c>
      <c r="N20" s="21">
        <v>4</v>
      </c>
      <c r="O20" s="21">
        <v>21</v>
      </c>
      <c r="P20" s="21">
        <v>0</v>
      </c>
      <c r="Q20" s="21">
        <v>19</v>
      </c>
      <c r="R20" s="2">
        <f t="shared" si="0"/>
        <v>344</v>
      </c>
      <c r="S20" s="2">
        <f t="shared" si="2"/>
        <v>363</v>
      </c>
    </row>
    <row r="21" spans="1:19" ht="12.75">
      <c r="A21" s="14">
        <v>2</v>
      </c>
      <c r="B21" s="14">
        <v>1</v>
      </c>
      <c r="C21" s="14">
        <v>46</v>
      </c>
      <c r="D21" s="15" t="s">
        <v>16</v>
      </c>
      <c r="E21" s="20">
        <v>1565</v>
      </c>
      <c r="F21" s="14" t="s">
        <v>13</v>
      </c>
      <c r="G21" s="16">
        <v>619</v>
      </c>
      <c r="H21" s="21">
        <v>111</v>
      </c>
      <c r="I21" s="21">
        <v>164</v>
      </c>
      <c r="J21" s="21">
        <v>19</v>
      </c>
      <c r="K21" s="21">
        <v>11</v>
      </c>
      <c r="L21" s="21">
        <v>0</v>
      </c>
      <c r="M21" s="21">
        <v>148</v>
      </c>
      <c r="N21" s="21">
        <v>12</v>
      </c>
      <c r="O21" s="21">
        <v>1</v>
      </c>
      <c r="P21" s="21">
        <v>0</v>
      </c>
      <c r="Q21" s="21">
        <v>7</v>
      </c>
      <c r="R21" s="2">
        <f t="shared" si="0"/>
        <v>466</v>
      </c>
      <c r="S21" s="2">
        <f t="shared" si="2"/>
        <v>473</v>
      </c>
    </row>
    <row r="22" spans="1:19" ht="12.75">
      <c r="A22" s="14">
        <v>2</v>
      </c>
      <c r="B22" s="14">
        <v>1</v>
      </c>
      <c r="C22" s="14">
        <v>46</v>
      </c>
      <c r="D22" s="15" t="s">
        <v>16</v>
      </c>
      <c r="E22" s="20">
        <v>1565</v>
      </c>
      <c r="F22" s="14" t="s">
        <v>25</v>
      </c>
      <c r="G22" s="16">
        <v>411</v>
      </c>
      <c r="H22" s="21">
        <v>64</v>
      </c>
      <c r="I22" s="21">
        <v>93</v>
      </c>
      <c r="J22" s="21">
        <v>7</v>
      </c>
      <c r="K22" s="21">
        <v>3</v>
      </c>
      <c r="L22" s="21">
        <v>0</v>
      </c>
      <c r="M22" s="21">
        <v>126</v>
      </c>
      <c r="N22" s="21">
        <v>1</v>
      </c>
      <c r="O22" s="21">
        <v>6</v>
      </c>
      <c r="P22" s="21">
        <v>0</v>
      </c>
      <c r="Q22" s="21">
        <v>9</v>
      </c>
      <c r="R22" s="2">
        <f t="shared" si="0"/>
        <v>300</v>
      </c>
      <c r="S22" s="2">
        <f t="shared" si="2"/>
        <v>309</v>
      </c>
    </row>
    <row r="23" spans="1:19" ht="12.75">
      <c r="A23" s="14">
        <v>2</v>
      </c>
      <c r="B23" s="14">
        <v>1</v>
      </c>
      <c r="C23" s="14">
        <v>46</v>
      </c>
      <c r="D23" s="15" t="s">
        <v>16</v>
      </c>
      <c r="E23" s="20">
        <v>1566</v>
      </c>
      <c r="F23" s="14" t="s">
        <v>13</v>
      </c>
      <c r="G23" s="16">
        <v>276</v>
      </c>
      <c r="H23" s="21">
        <v>29</v>
      </c>
      <c r="I23" s="21">
        <v>33</v>
      </c>
      <c r="J23" s="21">
        <v>24</v>
      </c>
      <c r="K23" s="21">
        <v>8</v>
      </c>
      <c r="L23" s="21">
        <v>16</v>
      </c>
      <c r="M23" s="21">
        <v>43</v>
      </c>
      <c r="N23" s="21">
        <v>1</v>
      </c>
      <c r="O23" s="21">
        <v>2</v>
      </c>
      <c r="P23" s="21">
        <v>0</v>
      </c>
      <c r="Q23" s="21">
        <v>5</v>
      </c>
      <c r="R23" s="2">
        <f t="shared" si="0"/>
        <v>156</v>
      </c>
      <c r="S23" s="2">
        <f t="shared" si="2"/>
        <v>161</v>
      </c>
    </row>
    <row r="24" spans="1:19" ht="12.75">
      <c r="A24" s="14">
        <v>2</v>
      </c>
      <c r="B24" s="14">
        <v>1</v>
      </c>
      <c r="C24" s="14">
        <v>46</v>
      </c>
      <c r="D24" s="15" t="s">
        <v>16</v>
      </c>
      <c r="E24" s="20">
        <v>1567</v>
      </c>
      <c r="F24" s="14" t="s">
        <v>13</v>
      </c>
      <c r="G24" s="16">
        <v>509</v>
      </c>
      <c r="H24" s="21">
        <v>87</v>
      </c>
      <c r="I24" s="21">
        <v>90</v>
      </c>
      <c r="J24" s="21">
        <v>7</v>
      </c>
      <c r="K24" s="21">
        <v>8</v>
      </c>
      <c r="L24" s="21">
        <v>15</v>
      </c>
      <c r="M24" s="21">
        <v>103</v>
      </c>
      <c r="N24" s="21">
        <v>2</v>
      </c>
      <c r="O24" s="21">
        <v>8</v>
      </c>
      <c r="P24" s="21">
        <v>0</v>
      </c>
      <c r="Q24" s="21">
        <v>15</v>
      </c>
      <c r="R24" s="2">
        <f t="shared" si="0"/>
        <v>320</v>
      </c>
      <c r="S24" s="2">
        <f t="shared" si="2"/>
        <v>335</v>
      </c>
    </row>
    <row r="25" spans="1:19" ht="12.75">
      <c r="A25" s="14">
        <v>2</v>
      </c>
      <c r="B25" s="14">
        <v>2</v>
      </c>
      <c r="C25" s="14">
        <v>46</v>
      </c>
      <c r="D25" s="15" t="s">
        <v>16</v>
      </c>
      <c r="E25" s="20">
        <v>1567</v>
      </c>
      <c r="F25" s="14" t="s">
        <v>14</v>
      </c>
      <c r="G25" s="16">
        <v>509</v>
      </c>
      <c r="H25" s="21">
        <v>100</v>
      </c>
      <c r="I25" s="21">
        <v>105</v>
      </c>
      <c r="J25" s="21">
        <v>6</v>
      </c>
      <c r="K25" s="21">
        <v>9</v>
      </c>
      <c r="L25" s="21">
        <v>4</v>
      </c>
      <c r="M25" s="21">
        <v>109</v>
      </c>
      <c r="N25" s="21">
        <v>1</v>
      </c>
      <c r="O25" s="21">
        <v>7</v>
      </c>
      <c r="P25" s="21">
        <v>0</v>
      </c>
      <c r="Q25" s="21">
        <v>17</v>
      </c>
      <c r="R25" s="2">
        <f t="shared" si="0"/>
        <v>341</v>
      </c>
      <c r="S25" s="2">
        <f t="shared" si="2"/>
        <v>358</v>
      </c>
    </row>
    <row r="26" spans="1:19" ht="12.75">
      <c r="A26" s="14">
        <v>2</v>
      </c>
      <c r="B26" s="14">
        <v>2</v>
      </c>
      <c r="C26" s="14">
        <v>46</v>
      </c>
      <c r="D26" s="15" t="s">
        <v>16</v>
      </c>
      <c r="E26" s="20">
        <v>1568</v>
      </c>
      <c r="F26" s="14" t="s">
        <v>13</v>
      </c>
      <c r="G26" s="16">
        <v>382</v>
      </c>
      <c r="H26" s="21">
        <v>15</v>
      </c>
      <c r="I26" s="21">
        <v>82</v>
      </c>
      <c r="J26" s="21">
        <v>3</v>
      </c>
      <c r="K26" s="21">
        <v>7</v>
      </c>
      <c r="L26" s="21">
        <v>2</v>
      </c>
      <c r="M26" s="21">
        <v>105</v>
      </c>
      <c r="N26" s="21">
        <v>0</v>
      </c>
      <c r="O26" s="21">
        <v>1</v>
      </c>
      <c r="P26" s="21">
        <v>0</v>
      </c>
      <c r="Q26" s="21">
        <v>8</v>
      </c>
      <c r="R26" s="2">
        <f t="shared" si="0"/>
        <v>215</v>
      </c>
      <c r="S26" s="2">
        <f t="shared" si="2"/>
        <v>223</v>
      </c>
    </row>
    <row r="27" spans="1:19" ht="12.75">
      <c r="A27" s="4"/>
      <c r="B27" s="4"/>
      <c r="C27" s="4"/>
      <c r="D27" s="5"/>
      <c r="E27" s="4"/>
      <c r="F27" s="4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9" customFormat="1" ht="15.75">
      <c r="A28" s="8"/>
      <c r="B28" s="8"/>
      <c r="C28" s="8"/>
      <c r="D28" s="8"/>
      <c r="E28" s="8"/>
      <c r="F28" s="10">
        <f>SUBTOTAL(3,F5:F26)</f>
        <v>22</v>
      </c>
      <c r="G28" s="10">
        <f aca="true" t="shared" si="3" ref="G28:S28">SUBTOTAL(9,G5:G26)</f>
        <v>10730</v>
      </c>
      <c r="H28" s="10">
        <f t="shared" si="3"/>
        <v>1722</v>
      </c>
      <c r="I28" s="10">
        <f t="shared" si="3"/>
        <v>2678</v>
      </c>
      <c r="J28" s="10">
        <f t="shared" si="3"/>
        <v>587</v>
      </c>
      <c r="K28" s="10">
        <f t="shared" si="3"/>
        <v>138</v>
      </c>
      <c r="L28" s="10">
        <f t="shared" si="3"/>
        <v>83</v>
      </c>
      <c r="M28" s="10">
        <f t="shared" si="3"/>
        <v>1873</v>
      </c>
      <c r="N28" s="10">
        <f t="shared" si="3"/>
        <v>248</v>
      </c>
      <c r="O28" s="10">
        <f t="shared" si="3"/>
        <v>111</v>
      </c>
      <c r="P28" s="10">
        <f t="shared" si="3"/>
        <v>0</v>
      </c>
      <c r="Q28" s="10">
        <f t="shared" si="3"/>
        <v>222</v>
      </c>
      <c r="R28" s="10">
        <f t="shared" si="3"/>
        <v>7440</v>
      </c>
      <c r="S28" s="10">
        <f t="shared" si="3"/>
        <v>7662</v>
      </c>
    </row>
    <row r="29" spans="18:19" ht="15.75">
      <c r="R29" s="12"/>
      <c r="S29" s="12"/>
    </row>
    <row r="30" spans="7:19" ht="15.75">
      <c r="G30" s="3" t="s">
        <v>17</v>
      </c>
      <c r="H30" s="12">
        <f aca="true" t="shared" si="4" ref="H30:Q30">IF($S$28=0," ",(H28/$S$28))</f>
        <v>0.22474549725920126</v>
      </c>
      <c r="I30" s="12">
        <f t="shared" si="4"/>
        <v>0.34951709736361264</v>
      </c>
      <c r="J30" s="12">
        <f t="shared" si="4"/>
        <v>0.0766118506917254</v>
      </c>
      <c r="K30" s="12">
        <f t="shared" si="4"/>
        <v>0.018010963194988253</v>
      </c>
      <c r="L30" s="12">
        <f t="shared" si="4"/>
        <v>0.010832680762203081</v>
      </c>
      <c r="M30" s="12">
        <f t="shared" si="4"/>
        <v>0.24445314539284782</v>
      </c>
      <c r="N30" s="12">
        <f t="shared" si="4"/>
        <v>0.0323675280605586</v>
      </c>
      <c r="O30" s="12">
        <f t="shared" si="4"/>
        <v>0.014487079091620987</v>
      </c>
      <c r="P30" s="12">
        <f t="shared" si="4"/>
        <v>0</v>
      </c>
      <c r="Q30" s="12">
        <f t="shared" si="4"/>
        <v>0.028974158183241974</v>
      </c>
      <c r="R30" s="12"/>
      <c r="S30" s="12"/>
    </row>
    <row r="31" spans="7:19" ht="15.75">
      <c r="G31" s="3" t="s">
        <v>18</v>
      </c>
      <c r="H31" s="13">
        <f>IF(H30=" "," ",MAX($H$30:$Q$30)-H30)</f>
        <v>0.12477160010441138</v>
      </c>
      <c r="I31" s="13">
        <f aca="true" t="shared" si="5" ref="I31:Q31">IF(I30=" "," ",MAX($H$30:$Q$30)-I30)</f>
        <v>0</v>
      </c>
      <c r="J31" s="13">
        <f t="shared" si="5"/>
        <v>0.27290524667188726</v>
      </c>
      <c r="K31" s="13">
        <f t="shared" si="5"/>
        <v>0.3315061341686244</v>
      </c>
      <c r="L31" s="13">
        <f t="shared" si="5"/>
        <v>0.3386844166014096</v>
      </c>
      <c r="M31" s="13">
        <f t="shared" si="5"/>
        <v>0.10506395197076482</v>
      </c>
      <c r="N31" s="13">
        <f t="shared" si="5"/>
        <v>0.31714956930305405</v>
      </c>
      <c r="O31" s="13">
        <f t="shared" si="5"/>
        <v>0.33503001827199164</v>
      </c>
      <c r="P31" s="13">
        <f t="shared" si="5"/>
        <v>0.34951709736361264</v>
      </c>
      <c r="Q31" s="13">
        <f t="shared" si="5"/>
        <v>0.3205429391803707</v>
      </c>
      <c r="R31" s="12"/>
      <c r="S31" s="12"/>
    </row>
    <row r="34" spans="1:7" ht="40.5" customHeight="1">
      <c r="A34" s="27" t="s">
        <v>36</v>
      </c>
      <c r="B34" s="27"/>
      <c r="C34" s="27"/>
      <c r="D34" s="27"/>
      <c r="E34" s="27"/>
      <c r="F34" s="27"/>
      <c r="G34" s="27"/>
    </row>
    <row r="35" spans="1:7" ht="26.25" customHeight="1">
      <c r="A35" s="27"/>
      <c r="B35" s="27"/>
      <c r="C35" s="27"/>
      <c r="D35" s="27"/>
      <c r="E35" s="27"/>
      <c r="F35" s="27"/>
      <c r="G35" s="27"/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1">
    <mergeCell ref="A34:G35"/>
  </mergeCells>
  <dataValidations count="1">
    <dataValidation type="whole" operator="greaterThanOrEqual" allowBlank="1" showInputMessage="1" showErrorMessage="1" sqref="H5:Q26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2015-11-17T16:21:42Z</cp:lastPrinted>
  <dcterms:created xsi:type="dcterms:W3CDTF">2009-06-28T01:23:28Z</dcterms:created>
  <dcterms:modified xsi:type="dcterms:W3CDTF">2015-11-17T16:22:12Z</dcterms:modified>
  <cp:category/>
  <cp:version/>
  <cp:contentType/>
  <cp:contentStatus/>
</cp:coreProperties>
</file>